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한국승강기안전공단\Desktop\홈페이지\"/>
    </mc:Choice>
  </mc:AlternateContent>
  <bookViews>
    <workbookView xWindow="-120" yWindow="-120" windowWidth="29040" windowHeight="15720" tabRatio="737" activeTab="4"/>
  </bookViews>
  <sheets>
    <sheet name="제조업체별 승강기 설치추이" sheetId="6" r:id="rId1"/>
    <sheet name="연도별 승강기 설치추이" sheetId="1" r:id="rId2"/>
    <sheet name="지역별 승강기 설치추이" sheetId="2" r:id="rId3"/>
    <sheet name="건물용도별 승강기 설치추이" sheetId="3" r:id="rId4"/>
    <sheet name="종류별 승강기 설치추이" sheetId="4" r:id="rId5"/>
    <sheet name="운행층수별 승강기 설치추이" sheetId="5" r:id="rId6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3" i="2" l="1"/>
  <c r="L23" i="3"/>
  <c r="K23" i="3"/>
  <c r="J23" i="3"/>
  <c r="I23" i="3"/>
  <c r="H23" i="3"/>
  <c r="G23" i="3"/>
  <c r="F23" i="3"/>
  <c r="E23" i="3"/>
  <c r="D23" i="3"/>
  <c r="C23" i="3"/>
  <c r="B23" i="3"/>
  <c r="S4" i="2"/>
  <c r="S22" i="2" l="1"/>
  <c r="B14" i="6" l="1"/>
  <c r="G23" i="5"/>
  <c r="F23" i="5"/>
  <c r="E23" i="5"/>
  <c r="D23" i="5"/>
  <c r="C23" i="5"/>
  <c r="B23" i="5"/>
  <c r="H22" i="5"/>
  <c r="Q22" i="4"/>
  <c r="P23" i="4"/>
  <c r="O23" i="4"/>
  <c r="N23" i="4"/>
  <c r="M23" i="4"/>
  <c r="L23" i="4"/>
  <c r="K23" i="4"/>
  <c r="J23" i="4"/>
  <c r="I23" i="4"/>
  <c r="H23" i="4"/>
  <c r="G23" i="4"/>
  <c r="F23" i="4"/>
  <c r="E23" i="4"/>
  <c r="D23" i="4"/>
  <c r="C23" i="4"/>
  <c r="B23" i="4"/>
  <c r="M5" i="3"/>
  <c r="M6" i="3"/>
  <c r="M7" i="3"/>
  <c r="M8" i="3"/>
  <c r="M9" i="3"/>
  <c r="M10" i="3"/>
  <c r="M11" i="3"/>
  <c r="M12" i="3"/>
  <c r="M13" i="3"/>
  <c r="M14" i="3"/>
  <c r="M15" i="3"/>
  <c r="M16" i="3"/>
  <c r="M17" i="3"/>
  <c r="M18" i="3"/>
  <c r="M19" i="3"/>
  <c r="M20" i="3"/>
  <c r="M21" i="3"/>
  <c r="M22" i="3"/>
  <c r="R23" i="2"/>
  <c r="Q23" i="2"/>
  <c r="P23" i="2"/>
  <c r="O23" i="2"/>
  <c r="N23" i="2"/>
  <c r="M23" i="2"/>
  <c r="L23" i="2"/>
  <c r="K23" i="2"/>
  <c r="I23" i="2"/>
  <c r="H23" i="2"/>
  <c r="G23" i="2"/>
  <c r="F23" i="2"/>
  <c r="E23" i="2"/>
  <c r="D23" i="2"/>
  <c r="C23" i="2"/>
  <c r="B23" i="2"/>
  <c r="S6" i="2" l="1"/>
  <c r="S7" i="2"/>
  <c r="S8" i="2"/>
  <c r="S9" i="2"/>
  <c r="S10" i="2"/>
  <c r="S11" i="2"/>
  <c r="S12" i="2"/>
  <c r="S13" i="2"/>
  <c r="S14" i="2"/>
  <c r="S15" i="2"/>
  <c r="S16" i="2"/>
  <c r="S17" i="2"/>
  <c r="S18" i="2"/>
  <c r="S19" i="2"/>
  <c r="S20" i="2"/>
  <c r="S21" i="2"/>
  <c r="S5" i="2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5" i="5"/>
  <c r="A6" i="4"/>
  <c r="A7" i="4"/>
  <c r="A8" i="4"/>
  <c r="A9" i="4"/>
  <c r="A10" i="4"/>
  <c r="A11" i="4"/>
  <c r="A12" i="4"/>
  <c r="A13" i="4"/>
  <c r="A14" i="4"/>
  <c r="A15" i="4"/>
  <c r="A16" i="4"/>
  <c r="A17" i="4"/>
  <c r="A18" i="4"/>
  <c r="A19" i="4"/>
  <c r="A20" i="4"/>
  <c r="A21" i="4"/>
  <c r="A22" i="4"/>
  <c r="A5" i="4"/>
  <c r="A4" i="5"/>
  <c r="A4" i="4"/>
  <c r="A6" i="3"/>
  <c r="A7" i="3"/>
  <c r="A8" i="3"/>
  <c r="A9" i="3"/>
  <c r="A10" i="3"/>
  <c r="A11" i="3"/>
  <c r="A12" i="3"/>
  <c r="A13" i="3"/>
  <c r="A14" i="3"/>
  <c r="A15" i="3"/>
  <c r="A16" i="3"/>
  <c r="A17" i="3"/>
  <c r="A18" i="3"/>
  <c r="A19" i="3"/>
  <c r="A20" i="3"/>
  <c r="A21" i="3"/>
  <c r="A5" i="3"/>
  <c r="A4" i="3"/>
  <c r="C21" i="1" l="1"/>
  <c r="B12" i="6"/>
  <c r="B10" i="6"/>
  <c r="B8" i="6"/>
  <c r="B6" i="6"/>
  <c r="B4" i="6"/>
  <c r="B22" i="1"/>
  <c r="A22" i="3"/>
  <c r="A22" i="2"/>
  <c r="A6" i="2" l="1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5" i="2"/>
  <c r="A4" i="2"/>
  <c r="H21" i="5" l="1"/>
  <c r="H20" i="5"/>
  <c r="H5" i="5"/>
  <c r="H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4" i="5"/>
  <c r="Q20" i="4"/>
  <c r="H23" i="5" l="1"/>
  <c r="C22" i="1"/>
  <c r="Q4" i="4" l="1"/>
  <c r="Q5" i="4"/>
  <c r="Q6" i="4"/>
  <c r="Q7" i="4"/>
  <c r="Q8" i="4"/>
  <c r="Q9" i="4"/>
  <c r="Q10" i="4"/>
  <c r="Q11" i="4"/>
  <c r="Q12" i="4"/>
  <c r="Q13" i="4"/>
  <c r="Q14" i="4"/>
  <c r="Q15" i="4"/>
  <c r="Q16" i="4"/>
  <c r="Q17" i="4"/>
  <c r="Q18" i="4"/>
  <c r="Q19" i="4"/>
  <c r="Q21" i="4"/>
  <c r="M4" i="3"/>
  <c r="M23" i="3" s="1"/>
  <c r="Q23" i="4" l="1"/>
  <c r="S23" i="2"/>
</calcChain>
</file>

<file path=xl/sharedStrings.xml><?xml version="1.0" encoding="utf-8"?>
<sst xmlns="http://schemas.openxmlformats.org/spreadsheetml/2006/main" count="103" uniqueCount="91">
  <si>
    <t>연도</t>
    <phoneticPr fontId="1" type="noConversion"/>
  </si>
  <si>
    <t>설치 누계그래프 계</t>
    <phoneticPr fontId="1" type="noConversion"/>
  </si>
  <si>
    <t>서울</t>
    <phoneticPr fontId="1" type="noConversion"/>
  </si>
  <si>
    <t>부산</t>
    <phoneticPr fontId="1" type="noConversion"/>
  </si>
  <si>
    <t>인천</t>
    <phoneticPr fontId="1" type="noConversion"/>
  </si>
  <si>
    <t>대구</t>
    <phoneticPr fontId="1" type="noConversion"/>
  </si>
  <si>
    <t>대전</t>
    <phoneticPr fontId="1" type="noConversion"/>
  </si>
  <si>
    <t>울산</t>
    <phoneticPr fontId="1" type="noConversion"/>
  </si>
  <si>
    <t>세종</t>
    <phoneticPr fontId="1" type="noConversion"/>
  </si>
  <si>
    <t>경기</t>
  </si>
  <si>
    <t>강원</t>
  </si>
  <si>
    <t>충북</t>
  </si>
  <si>
    <t>충남</t>
  </si>
  <si>
    <t>전북</t>
  </si>
  <si>
    <t>전남</t>
  </si>
  <si>
    <t>경북</t>
  </si>
  <si>
    <t>경남</t>
  </si>
  <si>
    <t>제주</t>
  </si>
  <si>
    <t>합계</t>
    <phoneticPr fontId="1" type="noConversion"/>
  </si>
  <si>
    <t>공동주택</t>
    <phoneticPr fontId="1" type="noConversion"/>
  </si>
  <si>
    <t>근린생활</t>
    <phoneticPr fontId="1" type="noConversion"/>
  </si>
  <si>
    <t>판매영업</t>
    <phoneticPr fontId="1" type="noConversion"/>
  </si>
  <si>
    <t>업무시설</t>
    <phoneticPr fontId="1" type="noConversion"/>
  </si>
  <si>
    <t>숙박시설</t>
    <phoneticPr fontId="1" type="noConversion"/>
  </si>
  <si>
    <t>교육복지</t>
    <phoneticPr fontId="1" type="noConversion"/>
  </si>
  <si>
    <t>문화집회</t>
    <phoneticPr fontId="1" type="noConversion"/>
  </si>
  <si>
    <t>의료시설</t>
    <phoneticPr fontId="1" type="noConversion"/>
  </si>
  <si>
    <t>공장</t>
    <phoneticPr fontId="1" type="noConversion"/>
  </si>
  <si>
    <t>기타</t>
    <phoneticPr fontId="1" type="noConversion"/>
  </si>
  <si>
    <t>5층 이하</t>
    <phoneticPr fontId="1" type="noConversion"/>
  </si>
  <si>
    <t>6~10층</t>
    <phoneticPr fontId="1" type="noConversion"/>
  </si>
  <si>
    <t>11~15층</t>
    <phoneticPr fontId="1" type="noConversion"/>
  </si>
  <si>
    <t>16~25층</t>
    <phoneticPr fontId="1" type="noConversion"/>
  </si>
  <si>
    <t>26~30층</t>
    <phoneticPr fontId="1" type="noConversion"/>
  </si>
  <si>
    <t>30층 초과</t>
    <phoneticPr fontId="1" type="noConversion"/>
  </si>
  <si>
    <t>운수시설</t>
    <phoneticPr fontId="1" type="noConversion"/>
  </si>
  <si>
    <t>승객용</t>
  </si>
  <si>
    <t>승객화물용</t>
  </si>
  <si>
    <t>피난용</t>
  </si>
  <si>
    <t>장애인용</t>
  </si>
  <si>
    <t>전망용</t>
  </si>
  <si>
    <t>화물용</t>
  </si>
  <si>
    <t>자동차용</t>
  </si>
  <si>
    <t>에스컬레이터</t>
  </si>
  <si>
    <t>경사형휠체어리프트</t>
  </si>
  <si>
    <t>수직형휠체어리프트</t>
  </si>
  <si>
    <t>소방구조용</t>
    <phoneticPr fontId="1" type="noConversion"/>
  </si>
  <si>
    <t>소형화물용</t>
    <phoneticPr fontId="1" type="noConversion"/>
  </si>
  <si>
    <t>주택용</t>
    <phoneticPr fontId="1" type="noConversion"/>
  </si>
  <si>
    <t>병원용</t>
    <phoneticPr fontId="1" type="noConversion"/>
  </si>
  <si>
    <t>2008년</t>
  </si>
  <si>
    <t>2009년</t>
  </si>
  <si>
    <t>2010년</t>
  </si>
  <si>
    <t>2011년</t>
  </si>
  <si>
    <t>2012년</t>
  </si>
  <si>
    <t>2013년</t>
  </si>
  <si>
    <t>2014년</t>
  </si>
  <si>
    <t>2015년</t>
  </si>
  <si>
    <t>2016년</t>
  </si>
  <si>
    <t>2017년</t>
  </si>
  <si>
    <t>2018년</t>
  </si>
  <si>
    <t>2019년</t>
  </si>
  <si>
    <t>2020년</t>
  </si>
  <si>
    <t>2021년</t>
  </si>
  <si>
    <t>당해 연도 설치그래프 계</t>
    <phoneticPr fontId="1" type="noConversion"/>
  </si>
  <si>
    <t>◈ 연도별 승강기 설치 추이</t>
    <phoneticPr fontId="1" type="noConversion"/>
  </si>
  <si>
    <t>◈ 지역별 승강기 설치 추이</t>
    <phoneticPr fontId="1" type="noConversion"/>
  </si>
  <si>
    <t>◈ 건물용도별 승강기 설치 추이</t>
    <phoneticPr fontId="1" type="noConversion"/>
  </si>
  <si>
    <t>무빙워크</t>
    <phoneticPr fontId="1" type="noConversion"/>
  </si>
  <si>
    <t>◈ 운행층수별 승강기 설치 추이 (승객용 엘리베이터)</t>
    <phoneticPr fontId="1" type="noConversion"/>
  </si>
  <si>
    <t>◈ 승강기 종류별 설치 추이</t>
    <phoneticPr fontId="1" type="noConversion"/>
  </si>
  <si>
    <t>2022년</t>
  </si>
  <si>
    <t>◈ 제조업체별 승강기 설치 추이</t>
    <phoneticPr fontId="1" type="noConversion"/>
  </si>
  <si>
    <t>연도</t>
    <phoneticPr fontId="35" type="noConversion"/>
  </si>
  <si>
    <t>A</t>
    <phoneticPr fontId="35" type="noConversion"/>
  </si>
  <si>
    <t>B</t>
    <phoneticPr fontId="1" type="noConversion"/>
  </si>
  <si>
    <t>C</t>
    <phoneticPr fontId="36" type="noConversion"/>
  </si>
  <si>
    <t>D</t>
    <phoneticPr fontId="36" type="noConversion"/>
  </si>
  <si>
    <t>E</t>
    <phoneticPr fontId="36" type="noConversion"/>
  </si>
  <si>
    <t>설치대수</t>
    <phoneticPr fontId="35" type="noConversion"/>
  </si>
  <si>
    <t>2023년</t>
  </si>
  <si>
    <t>2023년</t>
    <phoneticPr fontId="36" type="noConversion"/>
  </si>
  <si>
    <t>2024년</t>
    <phoneticPr fontId="36" type="noConversion"/>
  </si>
  <si>
    <t>2025년</t>
    <phoneticPr fontId="36" type="noConversion"/>
  </si>
  <si>
    <t>2021년</t>
    <phoneticPr fontId="1" type="noConversion"/>
  </si>
  <si>
    <t>2022년</t>
    <phoneticPr fontId="1" type="noConversion"/>
  </si>
  <si>
    <t>2024년</t>
  </si>
  <si>
    <t>2025년</t>
  </si>
  <si>
    <t>2026년 6월</t>
    <phoneticPr fontId="36" type="noConversion"/>
  </si>
  <si>
    <t>2026년 6월</t>
    <phoneticPr fontId="1" type="noConversion"/>
  </si>
  <si>
    <t>광주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</si>
</sst>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1" formatCode="_-* #,##0_-;\-* #,##0_-;_-* &quot;-&quot;_-;_-@_-"/>
    <numFmt numFmtId="176" formatCode="#,##0_ "/>
    <numFmt numFmtId="177" formatCode="#,##0_);[Red]\(#,##0\)"/>
    <numFmt numFmtId="178" formatCode="#,##0;[Red]#,##0"/>
    <numFmt numFmtId="179" formatCode="#,##0_);\(#,##0\)"/>
    <numFmt numFmtId="180" formatCode="_ * #,##0_ ;_ * \-#,##0_ ;_ * &quot;-&quot;_ ;_ @_ "/>
    <numFmt numFmtId="181" formatCode="_ * #,##0.00_ ;_ * \-#,##0.00_ ;_ * &quot;-&quot;??_ ;_ @_ "/>
    <numFmt numFmtId="182" formatCode="0.0%"/>
  </numFmts>
  <fonts count="3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b/>
      <sz val="9"/>
      <color theme="1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color indexed="64"/>
      <name val="Arial"/>
      <family val="2"/>
    </font>
    <font>
      <b/>
      <sz val="10"/>
      <color indexed="64"/>
      <name val="Arial"/>
      <family val="2"/>
    </font>
    <font>
      <sz val="10"/>
      <name val="굴림체"/>
      <family val="3"/>
      <charset val="129"/>
    </font>
    <font>
      <b/>
      <sz val="16"/>
      <color theme="1"/>
      <name val="맑은 고딕"/>
      <family val="3"/>
      <charset val="129"/>
    </font>
    <font>
      <sz val="10"/>
      <name val="굴림"/>
      <family val="3"/>
      <charset val="129"/>
    </font>
    <font>
      <sz val="11"/>
      <color theme="1"/>
      <name val="맑은 고딕"/>
      <family val="3"/>
      <charset val="129"/>
    </font>
    <font>
      <b/>
      <sz val="9"/>
      <color rgb="FF000000"/>
      <name val="Arial"/>
      <family val="2"/>
    </font>
    <font>
      <b/>
      <sz val="9"/>
      <color rgb="FF000000"/>
      <name val="돋움"/>
      <family val="3"/>
      <charset val="129"/>
    </font>
    <font>
      <sz val="9"/>
      <color theme="1"/>
      <name val="맑은 고딕"/>
      <family val="2"/>
      <charset val="129"/>
      <scheme val="minor"/>
    </font>
    <font>
      <b/>
      <sz val="9"/>
      <color theme="1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</fonts>
  <fills count="2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1" borderId="3" applyNumberFormat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4" fillId="22" borderId="4" applyNumberFormat="0" applyFont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/>
    <xf numFmtId="9" fontId="3" fillId="0" borderId="0" applyFont="0" applyFill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4" borderId="5" applyNumberFormat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8" borderId="3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4" fillId="21" borderId="11" applyNumberFormat="0" applyAlignment="0" applyProtection="0">
      <alignment vertical="center"/>
    </xf>
    <xf numFmtId="180" fontId="8" fillId="0" borderId="0" applyFont="0" applyFill="0" applyBorder="0" applyAlignment="0" applyProtection="0"/>
    <xf numFmtId="181" fontId="8" fillId="0" borderId="0" applyFont="0" applyFill="0" applyBorder="0" applyAlignment="0" applyProtection="0"/>
    <xf numFmtId="0" fontId="3" fillId="0" borderId="0">
      <alignment vertical="center"/>
    </xf>
    <xf numFmtId="0" fontId="25" fillId="0" borderId="0"/>
    <xf numFmtId="0" fontId="3" fillId="0" borderId="0">
      <alignment vertical="center"/>
    </xf>
    <xf numFmtId="0" fontId="27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/>
    <xf numFmtId="9" fontId="30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29" fillId="0" borderId="0" applyFont="0" applyFill="0" applyBorder="0" applyAlignment="0" applyProtection="0"/>
    <xf numFmtId="9" fontId="8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8" fillId="0" borderId="0"/>
    <xf numFmtId="0" fontId="3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9" fillId="0" borderId="0"/>
    <xf numFmtId="0" fontId="3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177" fontId="0" fillId="0" borderId="0" xfId="0" applyNumberFormat="1" applyFill="1" applyBorder="1" applyAlignment="1">
      <alignment horizontal="center" vertical="center"/>
    </xf>
    <xf numFmtId="176" fontId="0" fillId="0" borderId="0" xfId="0" applyNumberFormat="1">
      <alignment vertical="center"/>
    </xf>
    <xf numFmtId="179" fontId="6" fillId="0" borderId="1" xfId="0" applyNumberFormat="1" applyFont="1" applyBorder="1" applyAlignment="1">
      <alignment horizontal="center" vertical="center"/>
    </xf>
    <xf numFmtId="177" fontId="34" fillId="0" borderId="1" xfId="0" applyNumberFormat="1" applyFont="1" applyBorder="1" applyAlignment="1">
      <alignment horizontal="center" vertical="center"/>
    </xf>
    <xf numFmtId="177" fontId="33" fillId="0" borderId="1" xfId="0" applyNumberFormat="1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31" fillId="2" borderId="1" xfId="0" applyFont="1" applyFill="1" applyBorder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/>
    </xf>
    <xf numFmtId="179" fontId="7" fillId="0" borderId="1" xfId="0" applyNumberFormat="1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0" fontId="32" fillId="2" borderId="1" xfId="0" applyFont="1" applyFill="1" applyBorder="1" applyAlignment="1">
      <alignment horizontal="center" vertical="center"/>
    </xf>
    <xf numFmtId="178" fontId="6" fillId="0" borderId="1" xfId="1" applyNumberFormat="1" applyFont="1" applyBorder="1" applyAlignment="1">
      <alignment horizontal="center" vertical="center"/>
    </xf>
    <xf numFmtId="3" fontId="33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177" fontId="6" fillId="0" borderId="1" xfId="1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28" fillId="0" borderId="0" xfId="0" applyFont="1">
      <alignment vertical="center"/>
    </xf>
    <xf numFmtId="0" fontId="5" fillId="0" borderId="2" xfId="0" quotePrefix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7" fillId="25" borderId="1" xfId="0" applyFont="1" applyFill="1" applyBorder="1" applyAlignment="1">
      <alignment horizontal="center" vertical="center"/>
    </xf>
    <xf numFmtId="176" fontId="7" fillId="25" borderId="1" xfId="0" applyNumberFormat="1" applyFont="1" applyFill="1" applyBorder="1" applyAlignment="1">
      <alignment horizontal="center" vertical="center"/>
    </xf>
    <xf numFmtId="177" fontId="7" fillId="25" borderId="1" xfId="0" applyNumberFormat="1" applyFont="1" applyFill="1" applyBorder="1" applyAlignment="1">
      <alignment horizontal="center" vertical="center"/>
    </xf>
    <xf numFmtId="179" fontId="7" fillId="25" borderId="1" xfId="0" applyNumberFormat="1" applyFont="1" applyFill="1" applyBorder="1" applyAlignment="1">
      <alignment horizontal="center" vertical="center"/>
    </xf>
    <xf numFmtId="177" fontId="34" fillId="25" borderId="1" xfId="0" applyNumberFormat="1" applyFont="1" applyFill="1" applyBorder="1" applyAlignment="1">
      <alignment horizontal="center" vertical="center"/>
    </xf>
    <xf numFmtId="177" fontId="0" fillId="0" borderId="0" xfId="0" applyNumberFormat="1">
      <alignment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/>
    </xf>
    <xf numFmtId="0" fontId="5" fillId="0" borderId="23" xfId="0" quotePrefix="1" applyFont="1" applyBorder="1" applyAlignment="1">
      <alignment horizontal="center" vertical="center"/>
    </xf>
    <xf numFmtId="176" fontId="6" fillId="0" borderId="17" xfId="0" applyNumberFormat="1" applyFont="1" applyBorder="1" applyAlignment="1">
      <alignment horizontal="center" vertical="center"/>
    </xf>
    <xf numFmtId="176" fontId="6" fillId="0" borderId="24" xfId="0" applyNumberFormat="1" applyFont="1" applyBorder="1" applyAlignment="1">
      <alignment horizontal="center" vertical="center"/>
    </xf>
    <xf numFmtId="177" fontId="6" fillId="0" borderId="24" xfId="0" applyNumberFormat="1" applyFont="1" applyBorder="1" applyAlignment="1">
      <alignment horizontal="center" vertical="center"/>
    </xf>
    <xf numFmtId="177" fontId="37" fillId="0" borderId="1" xfId="38" applyNumberFormat="1" applyFont="1" applyBorder="1" applyAlignment="1">
      <alignment horizontal="center" vertical="center"/>
    </xf>
    <xf numFmtId="177" fontId="37" fillId="0" borderId="26" xfId="38" applyNumberFormat="1" applyFont="1" applyBorder="1" applyAlignment="1">
      <alignment horizontal="center" vertical="center"/>
    </xf>
    <xf numFmtId="177" fontId="37" fillId="0" borderId="17" xfId="38" applyNumberFormat="1" applyFont="1" applyBorder="1" applyAlignment="1">
      <alignment horizontal="center" vertical="center"/>
    </xf>
    <xf numFmtId="177" fontId="37" fillId="0" borderId="18" xfId="38" applyNumberFormat="1" applyFont="1" applyBorder="1" applyAlignment="1">
      <alignment horizontal="center" vertical="center"/>
    </xf>
    <xf numFmtId="182" fontId="37" fillId="0" borderId="1" xfId="32" applyNumberFormat="1" applyFont="1" applyBorder="1" applyAlignment="1">
      <alignment horizontal="center" vertical="center"/>
    </xf>
    <xf numFmtId="182" fontId="37" fillId="0" borderId="27" xfId="32" applyNumberFormat="1" applyFont="1" applyBorder="1" applyAlignment="1">
      <alignment horizontal="center" vertical="center"/>
    </xf>
    <xf numFmtId="182" fontId="37" fillId="0" borderId="16" xfId="32" applyNumberFormat="1" applyFont="1" applyBorder="1" applyAlignment="1">
      <alignment horizontal="center" vertical="center"/>
    </xf>
    <xf numFmtId="182" fontId="37" fillId="0" borderId="17" xfId="32" applyNumberFormat="1" applyFont="1" applyBorder="1" applyAlignment="1">
      <alignment horizontal="center" vertical="center"/>
    </xf>
    <xf numFmtId="182" fontId="37" fillId="0" borderId="21" xfId="32" applyNumberFormat="1" applyFont="1" applyBorder="1" applyAlignment="1">
      <alignment horizontal="center" vertical="center"/>
    </xf>
    <xf numFmtId="182" fontId="37" fillId="0" borderId="22" xfId="32" applyNumberFormat="1" applyFont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3" fontId="33" fillId="0" borderId="20" xfId="0" applyNumberFormat="1" applyFont="1" applyBorder="1" applyAlignment="1">
      <alignment horizontal="center" vertical="center"/>
    </xf>
    <xf numFmtId="177" fontId="33" fillId="0" borderId="30" xfId="0" applyNumberFormat="1" applyFont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177" fontId="33" fillId="0" borderId="17" xfId="0" applyNumberFormat="1" applyFont="1" applyBorder="1" applyAlignment="1">
      <alignment horizontal="center" vertical="center"/>
    </xf>
    <xf numFmtId="176" fontId="7" fillId="0" borderId="31" xfId="0" applyNumberFormat="1" applyFont="1" applyFill="1" applyBorder="1" applyAlignment="1">
      <alignment horizontal="center" vertical="center"/>
    </xf>
    <xf numFmtId="0" fontId="37" fillId="0" borderId="25" xfId="0" quotePrefix="1" applyFont="1" applyBorder="1" applyAlignment="1">
      <alignment horizontal="center" vertical="center"/>
    </xf>
    <xf numFmtId="177" fontId="38" fillId="26" borderId="1" xfId="0" applyNumberFormat="1" applyFont="1" applyFill="1" applyBorder="1" applyAlignment="1">
      <alignment horizontal="center" vertical="center"/>
    </xf>
    <xf numFmtId="0" fontId="37" fillId="0" borderId="15" xfId="0" quotePrefix="1" applyFont="1" applyBorder="1" applyAlignment="1">
      <alignment horizontal="center" vertical="center"/>
    </xf>
    <xf numFmtId="177" fontId="38" fillId="26" borderId="16" xfId="0" applyNumberFormat="1" applyFont="1" applyFill="1" applyBorder="1" applyAlignment="1">
      <alignment horizontal="center" vertical="center"/>
    </xf>
    <xf numFmtId="0" fontId="37" fillId="0" borderId="28" xfId="0" quotePrefix="1" applyFont="1" applyBorder="1" applyAlignment="1">
      <alignment horizontal="center" vertical="center" wrapText="1"/>
    </xf>
    <xf numFmtId="0" fontId="37" fillId="0" borderId="29" xfId="0" quotePrefix="1" applyFont="1" applyBorder="1" applyAlignment="1">
      <alignment horizontal="center" vertical="center"/>
    </xf>
    <xf numFmtId="177" fontId="38" fillId="26" borderId="18" xfId="0" applyNumberFormat="1" applyFont="1" applyFill="1" applyBorder="1" applyAlignment="1">
      <alignment horizontal="center" vertical="center"/>
    </xf>
    <xf numFmtId="177" fontId="38" fillId="26" borderId="21" xfId="0" applyNumberFormat="1" applyFont="1" applyFill="1" applyBorder="1" applyAlignment="1">
      <alignment horizontal="center" vertical="center"/>
    </xf>
    <xf numFmtId="0" fontId="37" fillId="0" borderId="25" xfId="0" quotePrefix="1" applyFont="1" applyBorder="1" applyAlignment="1">
      <alignment horizontal="center" vertical="center" wrapText="1"/>
    </xf>
  </cellXfs>
  <cellStyles count="113">
    <cellStyle name="20% - 강조색1 2" xfId="4"/>
    <cellStyle name="20% - 강조색2 2" xfId="5"/>
    <cellStyle name="20% - 강조색3 2" xfId="6"/>
    <cellStyle name="20% - 강조색4 2" xfId="7"/>
    <cellStyle name="20% - 강조색5 2" xfId="8"/>
    <cellStyle name="20% - 강조색6 2" xfId="9"/>
    <cellStyle name="40% - 강조색1 2" xfId="10"/>
    <cellStyle name="40% - 강조색2 2" xfId="11"/>
    <cellStyle name="40% - 강조색3 2" xfId="12"/>
    <cellStyle name="40% - 강조색4 2" xfId="13"/>
    <cellStyle name="40% - 강조색5 2" xfId="14"/>
    <cellStyle name="40% - 강조색6 2" xfId="15"/>
    <cellStyle name="60% - 강조색1 2" xfId="16"/>
    <cellStyle name="60% - 강조색2 2" xfId="17"/>
    <cellStyle name="60% - 강조색3 2" xfId="18"/>
    <cellStyle name="60% - 강조색4 2" xfId="19"/>
    <cellStyle name="60% - 강조색5 2" xfId="20"/>
    <cellStyle name="60% - 강조색6 2" xfId="21"/>
    <cellStyle name="강조색1 2" xfId="22"/>
    <cellStyle name="강조색2 2" xfId="23"/>
    <cellStyle name="강조색3 2" xfId="24"/>
    <cellStyle name="강조색4 2" xfId="25"/>
    <cellStyle name="강조색5 2" xfId="26"/>
    <cellStyle name="강조색6 2" xfId="27"/>
    <cellStyle name="경고문 2" xfId="28"/>
    <cellStyle name="계산 2" xfId="29"/>
    <cellStyle name="나쁨 2" xfId="30"/>
    <cellStyle name="메모 2" xfId="31"/>
    <cellStyle name="백분율 2" xfId="33"/>
    <cellStyle name="백분율 2 2" xfId="59"/>
    <cellStyle name="백분율 2 3" xfId="62"/>
    <cellStyle name="백분율 3" xfId="34"/>
    <cellStyle name="백분율 3 2" xfId="58"/>
    <cellStyle name="백분율 4" xfId="32"/>
    <cellStyle name="백분율 4 2" xfId="57"/>
    <cellStyle name="백분율 5" xfId="63"/>
    <cellStyle name="보통 2" xfId="35"/>
    <cellStyle name="설명 텍스트 2" xfId="36"/>
    <cellStyle name="셀 확인 2" xfId="37"/>
    <cellStyle name="쉼표 [0]" xfId="1" builtinId="6"/>
    <cellStyle name="쉼표 [0] 2" xfId="38"/>
    <cellStyle name="쉼표 [0] 2 2" xfId="64"/>
    <cellStyle name="쉼표 [0] 2 3" xfId="112"/>
    <cellStyle name="쉼표 [0] 2 4" xfId="56"/>
    <cellStyle name="쉼표 [0] 3" xfId="65"/>
    <cellStyle name="쉼표 [0] 4" xfId="66"/>
    <cellStyle name="쉼표 [0] 5" xfId="110"/>
    <cellStyle name="쉼표 [0] 6" xfId="111"/>
    <cellStyle name="쉼표 [0] 7" xfId="55"/>
    <cellStyle name="쉼표 [0] 8" xfId="2"/>
    <cellStyle name="연결된 셀 2" xfId="39"/>
    <cellStyle name="요약 2" xfId="40"/>
    <cellStyle name="입력 2" xfId="41"/>
    <cellStyle name="제목 1 2" xfId="43"/>
    <cellStyle name="제목 2 2" xfId="44"/>
    <cellStyle name="제목 3 2" xfId="45"/>
    <cellStyle name="제목 4 2" xfId="46"/>
    <cellStyle name="제목 5" xfId="42"/>
    <cellStyle name="좋음 2" xfId="47"/>
    <cellStyle name="출력 2" xfId="48"/>
    <cellStyle name="콤마 [0]_Book14 Chart 1" xfId="49"/>
    <cellStyle name="콤마_Book14 Chart 1" xfId="50"/>
    <cellStyle name="표준" xfId="0" builtinId="0"/>
    <cellStyle name="표준 10" xfId="67"/>
    <cellStyle name="표준 11" xfId="68"/>
    <cellStyle name="표준 12" xfId="69"/>
    <cellStyle name="표준 13" xfId="70"/>
    <cellStyle name="표준 14" xfId="71"/>
    <cellStyle name="표준 15" xfId="60"/>
    <cellStyle name="표준 16" xfId="72"/>
    <cellStyle name="표준 17" xfId="73"/>
    <cellStyle name="표준 18" xfId="74"/>
    <cellStyle name="표준 19" xfId="75"/>
    <cellStyle name="표준 2" xfId="51"/>
    <cellStyle name="표준 2 2" xfId="77"/>
    <cellStyle name="표준 2 3" xfId="76"/>
    <cellStyle name="표준 20" xfId="78"/>
    <cellStyle name="표준 21" xfId="89"/>
    <cellStyle name="표준 22" xfId="90"/>
    <cellStyle name="표준 23" xfId="91"/>
    <cellStyle name="표준 24" xfId="92"/>
    <cellStyle name="표준 25" xfId="93"/>
    <cellStyle name="표준 26" xfId="94"/>
    <cellStyle name="표준 27" xfId="95"/>
    <cellStyle name="표준 28" xfId="96"/>
    <cellStyle name="표준 29" xfId="97"/>
    <cellStyle name="표준 3" xfId="52"/>
    <cellStyle name="표준 3 2" xfId="79"/>
    <cellStyle name="표준 30" xfId="98"/>
    <cellStyle name="표준 31" xfId="99"/>
    <cellStyle name="표준 32" xfId="100"/>
    <cellStyle name="표준 33" xfId="101"/>
    <cellStyle name="표준 34" xfId="102"/>
    <cellStyle name="표준 35" xfId="103"/>
    <cellStyle name="표준 36" xfId="104"/>
    <cellStyle name="표준 37" xfId="105"/>
    <cellStyle name="표준 38" xfId="106"/>
    <cellStyle name="표준 39" xfId="107"/>
    <cellStyle name="표준 4" xfId="53"/>
    <cellStyle name="표준 40" xfId="108"/>
    <cellStyle name="표준 41" xfId="109"/>
    <cellStyle name="표준 42" xfId="61"/>
    <cellStyle name="표준 5" xfId="54"/>
    <cellStyle name="표준 5 2" xfId="81"/>
    <cellStyle name="표준 5 3" xfId="80"/>
    <cellStyle name="표준 6" xfId="3"/>
    <cellStyle name="표준 6 2" xfId="83"/>
    <cellStyle name="표준 6 3" xfId="82"/>
    <cellStyle name="표준 7" xfId="84"/>
    <cellStyle name="표준 7 2" xfId="85"/>
    <cellStyle name="표준 8" xfId="86"/>
    <cellStyle name="표준 8 2" xfId="87"/>
    <cellStyle name="표준 9" xfId="8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H15"/>
  <sheetViews>
    <sheetView workbookViewId="0">
      <selection activeCell="L15" sqref="L15"/>
    </sheetView>
  </sheetViews>
  <sheetFormatPr defaultRowHeight="16.5" x14ac:dyDescent="0.3"/>
  <cols>
    <col min="1" max="8" width="10.625" customWidth="1"/>
  </cols>
  <sheetData>
    <row r="1" spans="1:8" ht="26.25" x14ac:dyDescent="0.3">
      <c r="A1" s="19" t="s">
        <v>72</v>
      </c>
    </row>
    <row r="2" spans="1:8" ht="17.25" thickBot="1" x14ac:dyDescent="0.35"/>
    <row r="3" spans="1:8" x14ac:dyDescent="0.3">
      <c r="A3" s="28" t="s">
        <v>73</v>
      </c>
      <c r="B3" s="29" t="s">
        <v>79</v>
      </c>
      <c r="C3" s="29" t="s">
        <v>74</v>
      </c>
      <c r="D3" s="29" t="s">
        <v>75</v>
      </c>
      <c r="E3" s="30" t="s">
        <v>76</v>
      </c>
      <c r="F3" s="30" t="s">
        <v>77</v>
      </c>
      <c r="G3" s="29" t="s">
        <v>78</v>
      </c>
      <c r="H3" s="31" t="s">
        <v>28</v>
      </c>
    </row>
    <row r="4" spans="1:8" x14ac:dyDescent="0.3">
      <c r="A4" s="52" t="s">
        <v>84</v>
      </c>
      <c r="B4" s="53">
        <f>SUM(C4:H4)</f>
        <v>48905</v>
      </c>
      <c r="C4" s="36">
        <v>19185</v>
      </c>
      <c r="D4" s="36">
        <v>8718</v>
      </c>
      <c r="E4" s="36">
        <v>10932</v>
      </c>
      <c r="F4" s="36">
        <v>1301</v>
      </c>
      <c r="G4" s="36">
        <v>670</v>
      </c>
      <c r="H4" s="37">
        <v>8099</v>
      </c>
    </row>
    <row r="5" spans="1:8" x14ac:dyDescent="0.3">
      <c r="A5" s="52"/>
      <c r="B5" s="53"/>
      <c r="C5" s="40">
        <v>0.39229117677129127</v>
      </c>
      <c r="D5" s="40">
        <v>0.17826398118801759</v>
      </c>
      <c r="E5" s="40">
        <v>0.223</v>
      </c>
      <c r="F5" s="40">
        <v>2.6602596871485532E-2</v>
      </c>
      <c r="G5" s="40">
        <v>1.3700030671710458E-2</v>
      </c>
      <c r="H5" s="41">
        <v>0.16560678867191495</v>
      </c>
    </row>
    <row r="6" spans="1:8" x14ac:dyDescent="0.3">
      <c r="A6" s="52" t="s">
        <v>85</v>
      </c>
      <c r="B6" s="53">
        <f>SUM(C6:H6)</f>
        <v>46090</v>
      </c>
      <c r="C6" s="36">
        <v>18024</v>
      </c>
      <c r="D6" s="36">
        <v>7834</v>
      </c>
      <c r="E6" s="36">
        <v>10511</v>
      </c>
      <c r="F6" s="36">
        <v>1924</v>
      </c>
      <c r="G6" s="36">
        <v>532</v>
      </c>
      <c r="H6" s="38">
        <v>7265</v>
      </c>
    </row>
    <row r="7" spans="1:8" x14ac:dyDescent="0.3">
      <c r="A7" s="54"/>
      <c r="B7" s="55"/>
      <c r="C7" s="42">
        <v>0.3910609676719462</v>
      </c>
      <c r="D7" s="42">
        <v>0.16997179431546974</v>
      </c>
      <c r="E7" s="42">
        <v>0.22805380776741158</v>
      </c>
      <c r="F7" s="42">
        <v>4.1744413104794965E-2</v>
      </c>
      <c r="G7" s="42">
        <v>1.0999999999999999E-2</v>
      </c>
      <c r="H7" s="41">
        <v>0.15762638316337602</v>
      </c>
    </row>
    <row r="8" spans="1:8" x14ac:dyDescent="0.3">
      <c r="A8" s="60" t="s">
        <v>81</v>
      </c>
      <c r="B8" s="53">
        <f>SUM(C8:H8)</f>
        <v>46945</v>
      </c>
      <c r="C8" s="36">
        <v>18276</v>
      </c>
      <c r="D8" s="36">
        <v>9224</v>
      </c>
      <c r="E8" s="36">
        <v>9644</v>
      </c>
      <c r="F8" s="36">
        <v>1807</v>
      </c>
      <c r="G8" s="36">
        <v>350</v>
      </c>
      <c r="H8" s="38">
        <v>7644</v>
      </c>
    </row>
    <row r="9" spans="1:8" x14ac:dyDescent="0.3">
      <c r="A9" s="52"/>
      <c r="B9" s="53"/>
      <c r="C9" s="40">
        <v>0.38900000000000001</v>
      </c>
      <c r="D9" s="40">
        <v>0.19700000000000001</v>
      </c>
      <c r="E9" s="40">
        <v>0.20499999999999999</v>
      </c>
      <c r="F9" s="40">
        <v>3.9E-2</v>
      </c>
      <c r="G9" s="40">
        <v>7.0000000000000001E-3</v>
      </c>
      <c r="H9" s="43">
        <v>0.16300000000000001</v>
      </c>
    </row>
    <row r="10" spans="1:8" x14ac:dyDescent="0.3">
      <c r="A10" s="60" t="s">
        <v>82</v>
      </c>
      <c r="B10" s="53">
        <f>SUM(C10:H10)</f>
        <v>48884</v>
      </c>
      <c r="C10" s="39">
        <v>18269</v>
      </c>
      <c r="D10" s="39">
        <v>10120</v>
      </c>
      <c r="E10" s="39">
        <v>9699</v>
      </c>
      <c r="F10" s="39">
        <v>1871</v>
      </c>
      <c r="G10" s="39">
        <v>383</v>
      </c>
      <c r="H10" s="37">
        <v>8542</v>
      </c>
    </row>
    <row r="11" spans="1:8" x14ac:dyDescent="0.3">
      <c r="A11" s="52"/>
      <c r="B11" s="53"/>
      <c r="C11" s="40">
        <v>0.37372146305539644</v>
      </c>
      <c r="D11" s="40">
        <v>0.20702070207020701</v>
      </c>
      <c r="E11" s="40">
        <v>0.19840847721135749</v>
      </c>
      <c r="F11" s="40">
        <v>3.8274281973651909E-2</v>
      </c>
      <c r="G11" s="40">
        <v>7.8348743965305622E-3</v>
      </c>
      <c r="H11" s="43">
        <v>0.17474020129285656</v>
      </c>
    </row>
    <row r="12" spans="1:8" x14ac:dyDescent="0.3">
      <c r="A12" s="60" t="s">
        <v>83</v>
      </c>
      <c r="B12" s="53">
        <f>SUM(C12:H12)</f>
        <v>36211</v>
      </c>
      <c r="C12" s="39">
        <v>11788</v>
      </c>
      <c r="D12" s="39">
        <v>6896</v>
      </c>
      <c r="E12" s="39">
        <v>7827</v>
      </c>
      <c r="F12" s="39">
        <v>1742</v>
      </c>
      <c r="G12" s="39">
        <v>193</v>
      </c>
      <c r="H12" s="37">
        <v>7765</v>
      </c>
    </row>
    <row r="13" spans="1:8" x14ac:dyDescent="0.3">
      <c r="A13" s="52"/>
      <c r="B13" s="53"/>
      <c r="C13" s="40">
        <v>0.3255364392035569</v>
      </c>
      <c r="D13" s="40">
        <v>0.1904393692524371</v>
      </c>
      <c r="E13" s="40">
        <v>0.21614978873822871</v>
      </c>
      <c r="F13" s="40">
        <v>4.8106928833779788E-2</v>
      </c>
      <c r="G13" s="40">
        <v>5.3298721383005163E-3</v>
      </c>
      <c r="H13" s="43">
        <v>0.21443760183369695</v>
      </c>
    </row>
    <row r="14" spans="1:8" x14ac:dyDescent="0.3">
      <c r="A14" s="56" t="s">
        <v>88</v>
      </c>
      <c r="B14" s="58">
        <f>SUM(C14:H14)</f>
        <v>16658</v>
      </c>
      <c r="C14" s="39">
        <v>5893</v>
      </c>
      <c r="D14" s="39">
        <v>3391</v>
      </c>
      <c r="E14" s="39">
        <v>3267</v>
      </c>
      <c r="F14" s="39">
        <v>670</v>
      </c>
      <c r="G14" s="39">
        <v>62</v>
      </c>
      <c r="H14" s="37">
        <v>3375</v>
      </c>
    </row>
    <row r="15" spans="1:8" ht="17.25" thickBot="1" x14ac:dyDescent="0.35">
      <c r="A15" s="57"/>
      <c r="B15" s="59"/>
      <c r="C15" s="44">
        <v>0.35376395725777404</v>
      </c>
      <c r="D15" s="44">
        <v>0.20356585424420698</v>
      </c>
      <c r="E15" s="44">
        <v>0.19612198343138432</v>
      </c>
      <c r="F15" s="44">
        <v>4.0220914875735383E-2</v>
      </c>
      <c r="G15" s="44">
        <v>3.7219354064113338E-3</v>
      </c>
      <c r="H15" s="45">
        <v>0.20260535478448793</v>
      </c>
    </row>
  </sheetData>
  <mergeCells count="12">
    <mergeCell ref="A4:A5"/>
    <mergeCell ref="B4:B5"/>
    <mergeCell ref="A6:A7"/>
    <mergeCell ref="B6:B7"/>
    <mergeCell ref="A14:A15"/>
    <mergeCell ref="B14:B15"/>
    <mergeCell ref="A8:A9"/>
    <mergeCell ref="B8:B9"/>
    <mergeCell ref="A10:A11"/>
    <mergeCell ref="B10:B11"/>
    <mergeCell ref="A12:A13"/>
    <mergeCell ref="B12:B1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E24"/>
  <sheetViews>
    <sheetView workbookViewId="0"/>
  </sheetViews>
  <sheetFormatPr defaultRowHeight="16.5" x14ac:dyDescent="0.3"/>
  <cols>
    <col min="1" max="1" width="10" customWidth="1"/>
    <col min="2" max="2" width="23.75" bestFit="1" customWidth="1"/>
    <col min="3" max="3" width="24" customWidth="1"/>
  </cols>
  <sheetData>
    <row r="1" spans="1:5" ht="26.25" x14ac:dyDescent="0.3">
      <c r="A1" s="19" t="s">
        <v>65</v>
      </c>
    </row>
    <row r="2" spans="1:5" ht="17.25" thickBot="1" x14ac:dyDescent="0.35"/>
    <row r="3" spans="1:5" x14ac:dyDescent="0.3">
      <c r="A3" s="28" t="s">
        <v>0</v>
      </c>
      <c r="B3" s="29" t="s">
        <v>64</v>
      </c>
      <c r="C3" s="31" t="s">
        <v>1</v>
      </c>
    </row>
    <row r="4" spans="1:5" x14ac:dyDescent="0.3">
      <c r="A4" s="32" t="s">
        <v>50</v>
      </c>
      <c r="B4" s="21">
        <v>27500</v>
      </c>
      <c r="C4" s="33">
        <v>405752</v>
      </c>
    </row>
    <row r="5" spans="1:5" x14ac:dyDescent="0.3">
      <c r="A5" s="32" t="s">
        <v>51</v>
      </c>
      <c r="B5" s="21">
        <v>26415</v>
      </c>
      <c r="C5" s="33">
        <v>432167</v>
      </c>
    </row>
    <row r="6" spans="1:5" x14ac:dyDescent="0.3">
      <c r="A6" s="32" t="s">
        <v>52</v>
      </c>
      <c r="B6" s="21">
        <v>25323</v>
      </c>
      <c r="C6" s="33">
        <v>457490</v>
      </c>
    </row>
    <row r="7" spans="1:5" x14ac:dyDescent="0.3">
      <c r="A7" s="32" t="s">
        <v>53</v>
      </c>
      <c r="B7" s="21">
        <v>27489</v>
      </c>
      <c r="C7" s="33">
        <v>484979</v>
      </c>
    </row>
    <row r="8" spans="1:5" x14ac:dyDescent="0.3">
      <c r="A8" s="32" t="s">
        <v>54</v>
      </c>
      <c r="B8" s="21">
        <v>29479</v>
      </c>
      <c r="C8" s="33">
        <v>514458</v>
      </c>
    </row>
    <row r="9" spans="1:5" x14ac:dyDescent="0.3">
      <c r="A9" s="32" t="s">
        <v>55</v>
      </c>
      <c r="B9" s="21">
        <v>30037</v>
      </c>
      <c r="C9" s="33">
        <v>544495</v>
      </c>
    </row>
    <row r="10" spans="1:5" x14ac:dyDescent="0.3">
      <c r="A10" s="32" t="s">
        <v>56</v>
      </c>
      <c r="B10" s="21">
        <v>34423</v>
      </c>
      <c r="C10" s="33">
        <v>578918</v>
      </c>
    </row>
    <row r="11" spans="1:5" x14ac:dyDescent="0.3">
      <c r="A11" s="32" t="s">
        <v>57</v>
      </c>
      <c r="B11" s="21">
        <v>37472</v>
      </c>
      <c r="C11" s="33">
        <v>616390</v>
      </c>
    </row>
    <row r="12" spans="1:5" x14ac:dyDescent="0.3">
      <c r="A12" s="32" t="s">
        <v>58</v>
      </c>
      <c r="B12" s="21">
        <v>44068</v>
      </c>
      <c r="C12" s="33">
        <v>660458</v>
      </c>
    </row>
    <row r="13" spans="1:5" x14ac:dyDescent="0.3">
      <c r="A13" s="32" t="s">
        <v>59</v>
      </c>
      <c r="B13" s="21">
        <v>48504</v>
      </c>
      <c r="C13" s="33">
        <v>708962</v>
      </c>
    </row>
    <row r="14" spans="1:5" x14ac:dyDescent="0.3">
      <c r="A14" s="32" t="s">
        <v>60</v>
      </c>
      <c r="B14" s="21">
        <v>50025</v>
      </c>
      <c r="C14" s="33">
        <v>758987</v>
      </c>
      <c r="E14" s="2"/>
    </row>
    <row r="15" spans="1:5" x14ac:dyDescent="0.3">
      <c r="A15" s="32" t="s">
        <v>61</v>
      </c>
      <c r="B15" s="21">
        <v>44594</v>
      </c>
      <c r="C15" s="33">
        <v>803581</v>
      </c>
      <c r="E15" s="2"/>
    </row>
    <row r="16" spans="1:5" x14ac:dyDescent="0.3">
      <c r="A16" s="32" t="s">
        <v>62</v>
      </c>
      <c r="B16" s="21">
        <v>46286</v>
      </c>
      <c r="C16" s="34">
        <v>849867</v>
      </c>
      <c r="E16" s="2"/>
    </row>
    <row r="17" spans="1:5" x14ac:dyDescent="0.3">
      <c r="A17" s="32" t="s">
        <v>63</v>
      </c>
      <c r="B17" s="17">
        <v>48905</v>
      </c>
      <c r="C17" s="35">
        <v>898772</v>
      </c>
      <c r="E17" s="2"/>
    </row>
    <row r="18" spans="1:5" x14ac:dyDescent="0.3">
      <c r="A18" s="32" t="s">
        <v>71</v>
      </c>
      <c r="B18" s="17">
        <v>46090</v>
      </c>
      <c r="C18" s="35">
        <v>944862</v>
      </c>
      <c r="E18" s="2"/>
    </row>
    <row r="19" spans="1:5" x14ac:dyDescent="0.3">
      <c r="A19" s="32" t="s">
        <v>80</v>
      </c>
      <c r="B19" s="17">
        <v>46945</v>
      </c>
      <c r="C19" s="35">
        <v>991807</v>
      </c>
      <c r="E19" s="2"/>
    </row>
    <row r="20" spans="1:5" x14ac:dyDescent="0.3">
      <c r="A20" s="32" t="s">
        <v>86</v>
      </c>
      <c r="B20" s="17">
        <v>48884</v>
      </c>
      <c r="C20" s="35">
        <v>1040691</v>
      </c>
      <c r="E20" s="2"/>
    </row>
    <row r="21" spans="1:5" x14ac:dyDescent="0.3">
      <c r="A21" s="49" t="s">
        <v>87</v>
      </c>
      <c r="B21" s="14">
        <v>36211</v>
      </c>
      <c r="C21" s="50">
        <f>SUM(C20,B21)</f>
        <v>1076902</v>
      </c>
      <c r="E21" s="2"/>
    </row>
    <row r="22" spans="1:5" ht="17.25" thickBot="1" x14ac:dyDescent="0.35">
      <c r="A22" s="46" t="s">
        <v>89</v>
      </c>
      <c r="B22" s="47">
        <f>SUM('제조업체별 승강기 설치추이'!C14:H14)</f>
        <v>16658</v>
      </c>
      <c r="C22" s="48">
        <f>SUM(C21,B22)</f>
        <v>1093560</v>
      </c>
      <c r="E22" s="2"/>
    </row>
    <row r="24" spans="1:5" x14ac:dyDescent="0.3">
      <c r="C24" s="27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S26"/>
  <sheetViews>
    <sheetView workbookViewId="0">
      <selection activeCell="H27" sqref="H27"/>
    </sheetView>
  </sheetViews>
  <sheetFormatPr defaultRowHeight="16.5" x14ac:dyDescent="0.3"/>
  <sheetData>
    <row r="1" spans="1:19" ht="26.25" x14ac:dyDescent="0.3">
      <c r="A1" s="19" t="s">
        <v>66</v>
      </c>
    </row>
    <row r="2" spans="1:19" x14ac:dyDescent="0.3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9" x14ac:dyDescent="0.3">
      <c r="A3" s="18" t="s">
        <v>0</v>
      </c>
      <c r="B3" s="18" t="s">
        <v>2</v>
      </c>
      <c r="C3" s="18" t="s">
        <v>3</v>
      </c>
      <c r="D3" s="18" t="s">
        <v>5</v>
      </c>
      <c r="E3" s="18" t="s">
        <v>4</v>
      </c>
      <c r="F3" s="18" t="s">
        <v>90</v>
      </c>
      <c r="G3" s="18" t="s">
        <v>6</v>
      </c>
      <c r="H3" s="18" t="s">
        <v>7</v>
      </c>
      <c r="I3" s="18" t="s">
        <v>8</v>
      </c>
      <c r="J3" s="18" t="s">
        <v>9</v>
      </c>
      <c r="K3" s="18" t="s">
        <v>10</v>
      </c>
      <c r="L3" s="18" t="s">
        <v>11</v>
      </c>
      <c r="M3" s="18" t="s">
        <v>12</v>
      </c>
      <c r="N3" s="18" t="s">
        <v>13</v>
      </c>
      <c r="O3" s="18" t="s">
        <v>14</v>
      </c>
      <c r="P3" s="18" t="s">
        <v>15</v>
      </c>
      <c r="Q3" s="18" t="s">
        <v>16</v>
      </c>
      <c r="R3" s="18" t="s">
        <v>17</v>
      </c>
      <c r="S3" s="18" t="s">
        <v>18</v>
      </c>
    </row>
    <row r="4" spans="1:19" x14ac:dyDescent="0.3">
      <c r="A4" s="20" t="str">
        <f>'연도별 승강기 설치추이'!A4&amp;" 이전"</f>
        <v>2008년 이전</v>
      </c>
      <c r="B4" s="21">
        <v>99265</v>
      </c>
      <c r="C4" s="21">
        <v>29354</v>
      </c>
      <c r="D4" s="21">
        <v>19352</v>
      </c>
      <c r="E4" s="21">
        <v>21173</v>
      </c>
      <c r="F4" s="21">
        <v>14027</v>
      </c>
      <c r="G4" s="21">
        <v>15364</v>
      </c>
      <c r="H4" s="21">
        <v>9686</v>
      </c>
      <c r="I4" s="21">
        <v>603</v>
      </c>
      <c r="J4" s="21">
        <v>95881</v>
      </c>
      <c r="K4" s="21">
        <v>10758</v>
      </c>
      <c r="L4" s="21">
        <v>11433</v>
      </c>
      <c r="M4" s="21">
        <v>14484</v>
      </c>
      <c r="N4" s="21">
        <v>12332</v>
      </c>
      <c r="O4" s="21">
        <v>9885</v>
      </c>
      <c r="P4" s="21">
        <v>15106</v>
      </c>
      <c r="Q4" s="21">
        <v>23399</v>
      </c>
      <c r="R4" s="21">
        <v>3650</v>
      </c>
      <c r="S4" s="7">
        <f t="shared" ref="S4:S22" si="0">SUM(B4:R4)</f>
        <v>405752</v>
      </c>
    </row>
    <row r="5" spans="1:19" x14ac:dyDescent="0.3">
      <c r="A5" s="20" t="str">
        <f>'연도별 승강기 설치추이'!A5</f>
        <v>2009년</v>
      </c>
      <c r="B5" s="21">
        <v>5468</v>
      </c>
      <c r="C5" s="21">
        <v>1667</v>
      </c>
      <c r="D5" s="21">
        <v>913</v>
      </c>
      <c r="E5" s="21">
        <v>1442</v>
      </c>
      <c r="F5" s="21">
        <v>807</v>
      </c>
      <c r="G5" s="21">
        <v>648</v>
      </c>
      <c r="H5" s="21">
        <v>629</v>
      </c>
      <c r="I5" s="21">
        <v>36</v>
      </c>
      <c r="J5" s="21">
        <v>7638</v>
      </c>
      <c r="K5" s="21">
        <v>787</v>
      </c>
      <c r="L5" s="21">
        <v>909</v>
      </c>
      <c r="M5" s="21">
        <v>1245</v>
      </c>
      <c r="N5" s="21">
        <v>849</v>
      </c>
      <c r="O5" s="21">
        <v>623</v>
      </c>
      <c r="P5" s="21">
        <v>1164</v>
      </c>
      <c r="Q5" s="21">
        <v>1317</v>
      </c>
      <c r="R5" s="21">
        <v>273</v>
      </c>
      <c r="S5" s="7">
        <f t="shared" si="0"/>
        <v>26415</v>
      </c>
    </row>
    <row r="6" spans="1:19" x14ac:dyDescent="0.3">
      <c r="A6" s="20" t="str">
        <f>'연도별 승강기 설치추이'!A6</f>
        <v>2010년</v>
      </c>
      <c r="B6" s="21">
        <v>5350</v>
      </c>
      <c r="C6" s="21">
        <v>1499</v>
      </c>
      <c r="D6" s="21">
        <v>951</v>
      </c>
      <c r="E6" s="21">
        <v>1815</v>
      </c>
      <c r="F6" s="21">
        <v>835</v>
      </c>
      <c r="G6" s="21">
        <v>740</v>
      </c>
      <c r="H6" s="21">
        <v>597</v>
      </c>
      <c r="I6" s="21">
        <v>34</v>
      </c>
      <c r="J6" s="21">
        <v>6458</v>
      </c>
      <c r="K6" s="21">
        <v>615</v>
      </c>
      <c r="L6" s="21">
        <v>851</v>
      </c>
      <c r="M6" s="21">
        <v>1306</v>
      </c>
      <c r="N6" s="21">
        <v>953</v>
      </c>
      <c r="O6" s="21">
        <v>587</v>
      </c>
      <c r="P6" s="21">
        <v>1147</v>
      </c>
      <c r="Q6" s="21">
        <v>1285</v>
      </c>
      <c r="R6" s="21">
        <v>300</v>
      </c>
      <c r="S6" s="7">
        <f t="shared" si="0"/>
        <v>25323</v>
      </c>
    </row>
    <row r="7" spans="1:19" x14ac:dyDescent="0.3">
      <c r="A7" s="20" t="str">
        <f>'연도별 승강기 설치추이'!A7</f>
        <v>2011년</v>
      </c>
      <c r="B7" s="21">
        <v>5453</v>
      </c>
      <c r="C7" s="21">
        <v>2359</v>
      </c>
      <c r="D7" s="21">
        <v>818</v>
      </c>
      <c r="E7" s="21">
        <v>1982</v>
      </c>
      <c r="F7" s="21">
        <v>732</v>
      </c>
      <c r="G7" s="21">
        <v>1329</v>
      </c>
      <c r="H7" s="21">
        <v>527</v>
      </c>
      <c r="I7" s="21">
        <v>260</v>
      </c>
      <c r="J7" s="21">
        <v>6423</v>
      </c>
      <c r="K7" s="21">
        <v>765</v>
      </c>
      <c r="L7" s="21">
        <v>805</v>
      </c>
      <c r="M7" s="21">
        <v>1448</v>
      </c>
      <c r="N7" s="21">
        <v>899</v>
      </c>
      <c r="O7" s="21">
        <v>765</v>
      </c>
      <c r="P7" s="21">
        <v>1121</v>
      </c>
      <c r="Q7" s="21">
        <v>1326</v>
      </c>
      <c r="R7" s="21">
        <v>477</v>
      </c>
      <c r="S7" s="7">
        <f t="shared" si="0"/>
        <v>27489</v>
      </c>
    </row>
    <row r="8" spans="1:19" x14ac:dyDescent="0.3">
      <c r="A8" s="20" t="str">
        <f>'연도별 승강기 설치추이'!A8</f>
        <v>2012년</v>
      </c>
      <c r="B8" s="21">
        <v>5695</v>
      </c>
      <c r="C8" s="21">
        <v>2444</v>
      </c>
      <c r="D8" s="21">
        <v>912</v>
      </c>
      <c r="E8" s="21">
        <v>1826</v>
      </c>
      <c r="F8" s="21">
        <v>919</v>
      </c>
      <c r="G8" s="21">
        <v>1003</v>
      </c>
      <c r="H8" s="21">
        <v>839</v>
      </c>
      <c r="I8" s="21">
        <v>232</v>
      </c>
      <c r="J8" s="21">
        <v>7048</v>
      </c>
      <c r="K8" s="21">
        <v>732</v>
      </c>
      <c r="L8" s="21">
        <v>911</v>
      </c>
      <c r="M8" s="21">
        <v>1499</v>
      </c>
      <c r="N8" s="21">
        <v>1053</v>
      </c>
      <c r="O8" s="21">
        <v>955</v>
      </c>
      <c r="P8" s="21">
        <v>1203</v>
      </c>
      <c r="Q8" s="21">
        <v>1619</v>
      </c>
      <c r="R8" s="21">
        <v>589</v>
      </c>
      <c r="S8" s="7">
        <f t="shared" si="0"/>
        <v>29479</v>
      </c>
    </row>
    <row r="9" spans="1:19" x14ac:dyDescent="0.3">
      <c r="A9" s="20" t="str">
        <f>'연도별 승강기 설치추이'!A9</f>
        <v>2013년</v>
      </c>
      <c r="B9" s="21">
        <v>5152</v>
      </c>
      <c r="C9" s="21">
        <v>2504</v>
      </c>
      <c r="D9" s="21">
        <v>966</v>
      </c>
      <c r="E9" s="21">
        <v>1444</v>
      </c>
      <c r="F9" s="21">
        <v>970</v>
      </c>
      <c r="G9" s="21">
        <v>891</v>
      </c>
      <c r="H9" s="21">
        <v>964</v>
      </c>
      <c r="I9" s="21">
        <v>427</v>
      </c>
      <c r="J9" s="21">
        <v>7101</v>
      </c>
      <c r="K9" s="21">
        <v>724</v>
      </c>
      <c r="L9" s="21">
        <v>977</v>
      </c>
      <c r="M9" s="21">
        <v>1493</v>
      </c>
      <c r="N9" s="21">
        <v>1137</v>
      </c>
      <c r="O9" s="21">
        <v>1018</v>
      </c>
      <c r="P9" s="21">
        <v>1353</v>
      </c>
      <c r="Q9" s="21">
        <v>2070</v>
      </c>
      <c r="R9" s="21">
        <v>846</v>
      </c>
      <c r="S9" s="7">
        <f t="shared" si="0"/>
        <v>30037</v>
      </c>
    </row>
    <row r="10" spans="1:19" x14ac:dyDescent="0.3">
      <c r="A10" s="20" t="str">
        <f>'연도별 승강기 설치추이'!A10</f>
        <v>2014년</v>
      </c>
      <c r="B10" s="21">
        <v>6366</v>
      </c>
      <c r="C10" s="21">
        <v>2681</v>
      </c>
      <c r="D10" s="21">
        <v>1657</v>
      </c>
      <c r="E10" s="21">
        <v>1409</v>
      </c>
      <c r="F10" s="21">
        <v>1139</v>
      </c>
      <c r="G10" s="21">
        <v>963</v>
      </c>
      <c r="H10" s="21">
        <v>1006</v>
      </c>
      <c r="I10" s="21">
        <v>1101</v>
      </c>
      <c r="J10" s="21">
        <v>7814</v>
      </c>
      <c r="K10" s="21">
        <v>802</v>
      </c>
      <c r="L10" s="21">
        <v>1337</v>
      </c>
      <c r="M10" s="21">
        <v>1612</v>
      </c>
      <c r="N10" s="21">
        <v>1240</v>
      </c>
      <c r="O10" s="21">
        <v>1066</v>
      </c>
      <c r="P10" s="21">
        <v>1523</v>
      </c>
      <c r="Q10" s="21">
        <v>2032</v>
      </c>
      <c r="R10" s="21">
        <v>675</v>
      </c>
      <c r="S10" s="7">
        <f t="shared" si="0"/>
        <v>34423</v>
      </c>
    </row>
    <row r="11" spans="1:19" x14ac:dyDescent="0.3">
      <c r="A11" s="20" t="str">
        <f>'연도별 승강기 설치추이'!A11</f>
        <v>2015년</v>
      </c>
      <c r="B11" s="21">
        <v>6875</v>
      </c>
      <c r="C11" s="21">
        <v>2123</v>
      </c>
      <c r="D11" s="21">
        <v>1865</v>
      </c>
      <c r="E11" s="21">
        <v>1714</v>
      </c>
      <c r="F11" s="21">
        <v>1000</v>
      </c>
      <c r="G11" s="21">
        <v>1095</v>
      </c>
      <c r="H11" s="21">
        <v>879</v>
      </c>
      <c r="I11" s="21">
        <v>589</v>
      </c>
      <c r="J11" s="21">
        <v>9457</v>
      </c>
      <c r="K11" s="21">
        <v>928</v>
      </c>
      <c r="L11" s="21">
        <v>1197</v>
      </c>
      <c r="M11" s="21">
        <v>2061</v>
      </c>
      <c r="N11" s="21">
        <v>1150</v>
      </c>
      <c r="O11" s="21">
        <v>1062</v>
      </c>
      <c r="P11" s="21">
        <v>2006</v>
      </c>
      <c r="Q11" s="21">
        <v>2332</v>
      </c>
      <c r="R11" s="21">
        <v>1139</v>
      </c>
      <c r="S11" s="7">
        <f t="shared" si="0"/>
        <v>37472</v>
      </c>
    </row>
    <row r="12" spans="1:19" x14ac:dyDescent="0.3">
      <c r="A12" s="20" t="str">
        <f>'연도별 승강기 설치추이'!A12</f>
        <v>2016년</v>
      </c>
      <c r="B12" s="21">
        <v>8479</v>
      </c>
      <c r="C12" s="21">
        <v>2546</v>
      </c>
      <c r="D12" s="21">
        <v>2040</v>
      </c>
      <c r="E12" s="21">
        <v>2405</v>
      </c>
      <c r="F12" s="21">
        <v>1056</v>
      </c>
      <c r="G12" s="21">
        <v>1188</v>
      </c>
      <c r="H12" s="21">
        <v>923</v>
      </c>
      <c r="I12" s="21">
        <v>719</v>
      </c>
      <c r="J12" s="21">
        <v>11809</v>
      </c>
      <c r="K12" s="21">
        <v>1030</v>
      </c>
      <c r="L12" s="21">
        <v>1347</v>
      </c>
      <c r="M12" s="21">
        <v>2344</v>
      </c>
      <c r="N12" s="21">
        <v>1058</v>
      </c>
      <c r="O12" s="21">
        <v>1016</v>
      </c>
      <c r="P12" s="21">
        <v>1987</v>
      </c>
      <c r="Q12" s="21">
        <v>2502</v>
      </c>
      <c r="R12" s="21">
        <v>1619</v>
      </c>
      <c r="S12" s="7">
        <f t="shared" si="0"/>
        <v>44068</v>
      </c>
    </row>
    <row r="13" spans="1:19" x14ac:dyDescent="0.3">
      <c r="A13" s="20" t="str">
        <f>'연도별 승강기 설치추이'!A13</f>
        <v>2017년</v>
      </c>
      <c r="B13" s="21">
        <v>8062</v>
      </c>
      <c r="C13" s="21">
        <v>2813</v>
      </c>
      <c r="D13" s="21">
        <v>1514</v>
      </c>
      <c r="E13" s="21">
        <v>2654</v>
      </c>
      <c r="F13" s="21">
        <v>1003</v>
      </c>
      <c r="G13" s="21">
        <v>1475</v>
      </c>
      <c r="H13" s="21">
        <v>1014</v>
      </c>
      <c r="I13" s="21">
        <v>803</v>
      </c>
      <c r="J13" s="21">
        <v>14480</v>
      </c>
      <c r="K13" s="21">
        <v>1537</v>
      </c>
      <c r="L13" s="21">
        <v>1692</v>
      </c>
      <c r="M13" s="21">
        <v>2577</v>
      </c>
      <c r="N13" s="21">
        <v>1353</v>
      </c>
      <c r="O13" s="21">
        <v>1106</v>
      </c>
      <c r="P13" s="21">
        <v>1927</v>
      </c>
      <c r="Q13" s="21">
        <v>2660</v>
      </c>
      <c r="R13" s="21">
        <v>1834</v>
      </c>
      <c r="S13" s="7">
        <f t="shared" si="0"/>
        <v>48504</v>
      </c>
    </row>
    <row r="14" spans="1:19" x14ac:dyDescent="0.3">
      <c r="A14" s="20" t="str">
        <f>'연도별 승강기 설치추이'!A14</f>
        <v>2018년</v>
      </c>
      <c r="B14" s="21">
        <v>8648</v>
      </c>
      <c r="C14" s="21">
        <v>2617</v>
      </c>
      <c r="D14" s="21">
        <v>1562</v>
      </c>
      <c r="E14" s="21">
        <v>2373</v>
      </c>
      <c r="F14" s="21">
        <v>1373</v>
      </c>
      <c r="G14" s="21">
        <v>1523</v>
      </c>
      <c r="H14" s="21">
        <v>1051</v>
      </c>
      <c r="I14" s="21">
        <v>724</v>
      </c>
      <c r="J14" s="21">
        <v>16092</v>
      </c>
      <c r="K14" s="21">
        <v>1541</v>
      </c>
      <c r="L14" s="21">
        <v>1742</v>
      </c>
      <c r="M14" s="21">
        <v>2085</v>
      </c>
      <c r="N14" s="21">
        <v>1680</v>
      </c>
      <c r="O14" s="21">
        <v>1023</v>
      </c>
      <c r="P14" s="21">
        <v>1797</v>
      </c>
      <c r="Q14" s="21">
        <v>2880</v>
      </c>
      <c r="R14" s="21">
        <v>1314</v>
      </c>
      <c r="S14" s="7">
        <f t="shared" si="0"/>
        <v>50025</v>
      </c>
    </row>
    <row r="15" spans="1:19" x14ac:dyDescent="0.3">
      <c r="A15" s="20" t="str">
        <f>'연도별 승강기 설치추이'!A15</f>
        <v>2019년</v>
      </c>
      <c r="B15" s="21">
        <v>8105</v>
      </c>
      <c r="C15" s="21">
        <v>2868</v>
      </c>
      <c r="D15" s="21">
        <v>1422</v>
      </c>
      <c r="E15" s="21">
        <v>1958</v>
      </c>
      <c r="F15" s="21">
        <v>1443</v>
      </c>
      <c r="G15" s="21">
        <v>1579</v>
      </c>
      <c r="H15" s="21">
        <v>616</v>
      </c>
      <c r="I15" s="21">
        <v>480</v>
      </c>
      <c r="J15" s="21">
        <v>13980</v>
      </c>
      <c r="K15" s="21">
        <v>1592</v>
      </c>
      <c r="L15" s="21">
        <v>1434</v>
      </c>
      <c r="M15" s="21">
        <v>1464</v>
      </c>
      <c r="N15" s="21">
        <v>1545</v>
      </c>
      <c r="O15" s="21">
        <v>1519</v>
      </c>
      <c r="P15" s="21">
        <v>1517</v>
      </c>
      <c r="Q15" s="21">
        <v>1939</v>
      </c>
      <c r="R15" s="21">
        <v>1133</v>
      </c>
      <c r="S15" s="7">
        <f t="shared" si="0"/>
        <v>44594</v>
      </c>
    </row>
    <row r="16" spans="1:19" x14ac:dyDescent="0.3">
      <c r="A16" s="20" t="str">
        <f>'연도별 승강기 설치추이'!A16</f>
        <v>2020년</v>
      </c>
      <c r="B16" s="9">
        <v>8933</v>
      </c>
      <c r="C16" s="9">
        <v>2708</v>
      </c>
      <c r="D16" s="9">
        <v>1775</v>
      </c>
      <c r="E16" s="9">
        <v>2483</v>
      </c>
      <c r="F16" s="9">
        <v>1685</v>
      </c>
      <c r="G16" s="9">
        <v>1452</v>
      </c>
      <c r="H16" s="9">
        <v>893</v>
      </c>
      <c r="I16" s="9">
        <v>536</v>
      </c>
      <c r="J16" s="9">
        <v>13442</v>
      </c>
      <c r="K16" s="9">
        <v>1542</v>
      </c>
      <c r="L16" s="9">
        <v>1688</v>
      </c>
      <c r="M16" s="9">
        <v>1666</v>
      </c>
      <c r="N16" s="9">
        <v>1372</v>
      </c>
      <c r="O16" s="9">
        <v>1520</v>
      </c>
      <c r="P16" s="9">
        <v>1578</v>
      </c>
      <c r="Q16" s="9">
        <v>2180</v>
      </c>
      <c r="R16" s="9">
        <v>833</v>
      </c>
      <c r="S16" s="7">
        <f t="shared" si="0"/>
        <v>46286</v>
      </c>
    </row>
    <row r="17" spans="1:19" x14ac:dyDescent="0.3">
      <c r="A17" s="20" t="str">
        <f>'연도별 승강기 설치추이'!A17</f>
        <v>2021년</v>
      </c>
      <c r="B17" s="9">
        <v>8984</v>
      </c>
      <c r="C17" s="9">
        <v>2765</v>
      </c>
      <c r="D17" s="9">
        <v>2155</v>
      </c>
      <c r="E17" s="9">
        <v>2891</v>
      </c>
      <c r="F17" s="9">
        <v>1895</v>
      </c>
      <c r="G17" s="9">
        <v>1745</v>
      </c>
      <c r="H17" s="9">
        <v>882</v>
      </c>
      <c r="I17" s="9">
        <v>474</v>
      </c>
      <c r="J17" s="9">
        <v>14738</v>
      </c>
      <c r="K17" s="9">
        <v>1467</v>
      </c>
      <c r="L17" s="9">
        <v>1607</v>
      </c>
      <c r="M17" s="9">
        <v>1906</v>
      </c>
      <c r="N17" s="9">
        <v>1353</v>
      </c>
      <c r="O17" s="9">
        <v>1764</v>
      </c>
      <c r="P17" s="9">
        <v>1568</v>
      </c>
      <c r="Q17" s="9">
        <v>1976</v>
      </c>
      <c r="R17" s="9">
        <v>735</v>
      </c>
      <c r="S17" s="7">
        <f t="shared" si="0"/>
        <v>48905</v>
      </c>
    </row>
    <row r="18" spans="1:19" x14ac:dyDescent="0.3">
      <c r="A18" s="20" t="str">
        <f>'연도별 승강기 설치추이'!A18</f>
        <v>2022년</v>
      </c>
      <c r="B18" s="17">
        <v>8021</v>
      </c>
      <c r="C18" s="17">
        <v>2529</v>
      </c>
      <c r="D18" s="17">
        <v>2291</v>
      </c>
      <c r="E18" s="17">
        <v>3079</v>
      </c>
      <c r="F18" s="17">
        <v>1476</v>
      </c>
      <c r="G18" s="17">
        <v>1316</v>
      </c>
      <c r="H18" s="17">
        <v>681</v>
      </c>
      <c r="I18" s="17">
        <v>358</v>
      </c>
      <c r="J18" s="17">
        <v>14863</v>
      </c>
      <c r="K18" s="17">
        <v>1336</v>
      </c>
      <c r="L18" s="17">
        <v>1390</v>
      </c>
      <c r="M18" s="17">
        <v>1945</v>
      </c>
      <c r="N18" s="17">
        <v>1349</v>
      </c>
      <c r="O18" s="17">
        <v>1613</v>
      </c>
      <c r="P18" s="17">
        <v>1467</v>
      </c>
      <c r="Q18" s="17">
        <v>1691</v>
      </c>
      <c r="R18" s="17">
        <v>685</v>
      </c>
      <c r="S18" s="7">
        <f t="shared" si="0"/>
        <v>46090</v>
      </c>
    </row>
    <row r="19" spans="1:19" x14ac:dyDescent="0.3">
      <c r="A19" s="20" t="str">
        <f>'연도별 승강기 설치추이'!A19</f>
        <v>2023년</v>
      </c>
      <c r="B19" s="13">
        <v>7852</v>
      </c>
      <c r="C19" s="13">
        <v>2468</v>
      </c>
      <c r="D19" s="13">
        <v>2483</v>
      </c>
      <c r="E19" s="13">
        <v>3242</v>
      </c>
      <c r="F19" s="13">
        <v>1338</v>
      </c>
      <c r="G19" s="13">
        <v>1267</v>
      </c>
      <c r="H19" s="13">
        <v>936</v>
      </c>
      <c r="I19" s="13">
        <v>317</v>
      </c>
      <c r="J19" s="13">
        <v>14658</v>
      </c>
      <c r="K19" s="13">
        <v>1431</v>
      </c>
      <c r="L19" s="13">
        <v>1462</v>
      </c>
      <c r="M19" s="13">
        <v>2122</v>
      </c>
      <c r="N19" s="13">
        <v>1177</v>
      </c>
      <c r="O19" s="13">
        <v>1284</v>
      </c>
      <c r="P19" s="13">
        <v>1720</v>
      </c>
      <c r="Q19" s="13">
        <v>2393</v>
      </c>
      <c r="R19" s="13">
        <v>795</v>
      </c>
      <c r="S19" s="7">
        <f t="shared" si="0"/>
        <v>46945</v>
      </c>
    </row>
    <row r="20" spans="1:19" x14ac:dyDescent="0.3">
      <c r="A20" s="20" t="str">
        <f>'연도별 승강기 설치추이'!A20</f>
        <v>2024년</v>
      </c>
      <c r="B20" s="16">
        <v>8415</v>
      </c>
      <c r="C20" s="16">
        <v>2447</v>
      </c>
      <c r="D20" s="16">
        <v>2341</v>
      </c>
      <c r="E20" s="16">
        <v>3040</v>
      </c>
      <c r="F20" s="16">
        <v>987</v>
      </c>
      <c r="G20" s="16">
        <v>1532</v>
      </c>
      <c r="H20" s="15">
        <v>634</v>
      </c>
      <c r="I20" s="15">
        <v>225</v>
      </c>
      <c r="J20" s="16">
        <v>15205</v>
      </c>
      <c r="K20" s="16">
        <v>1397</v>
      </c>
      <c r="L20" s="16">
        <v>1613</v>
      </c>
      <c r="M20" s="16">
        <v>2164</v>
      </c>
      <c r="N20" s="16">
        <v>1550</v>
      </c>
      <c r="O20" s="16">
        <v>1520</v>
      </c>
      <c r="P20" s="16">
        <v>2416</v>
      </c>
      <c r="Q20" s="16">
        <v>2678</v>
      </c>
      <c r="R20" s="15">
        <v>720</v>
      </c>
      <c r="S20" s="7">
        <f t="shared" si="0"/>
        <v>48884</v>
      </c>
    </row>
    <row r="21" spans="1:19" x14ac:dyDescent="0.3">
      <c r="A21" s="20" t="str">
        <f>'연도별 승강기 설치추이'!A21</f>
        <v>2025년</v>
      </c>
      <c r="B21" s="16">
        <v>7181</v>
      </c>
      <c r="C21" s="16">
        <v>2123</v>
      </c>
      <c r="D21" s="16">
        <v>1575</v>
      </c>
      <c r="E21" s="16">
        <v>2146</v>
      </c>
      <c r="F21" s="16">
        <v>941</v>
      </c>
      <c r="G21" s="16">
        <v>1065</v>
      </c>
      <c r="H21" s="15">
        <v>614</v>
      </c>
      <c r="I21" s="15">
        <v>111</v>
      </c>
      <c r="J21" s="16">
        <v>10637</v>
      </c>
      <c r="K21" s="16">
        <v>1412</v>
      </c>
      <c r="L21" s="16">
        <v>1452</v>
      </c>
      <c r="M21" s="16">
        <v>1418</v>
      </c>
      <c r="N21" s="16">
        <v>894</v>
      </c>
      <c r="O21" s="16">
        <v>960</v>
      </c>
      <c r="P21" s="16">
        <v>1458</v>
      </c>
      <c r="Q21" s="16">
        <v>1765</v>
      </c>
      <c r="R21" s="15">
        <v>459</v>
      </c>
      <c r="S21" s="7">
        <f t="shared" si="0"/>
        <v>36211</v>
      </c>
    </row>
    <row r="22" spans="1:19" x14ac:dyDescent="0.3">
      <c r="A22" s="20" t="str">
        <f>'연도별 승강기 설치추이'!A22</f>
        <v>2026년 6월</v>
      </c>
      <c r="B22" s="16">
        <v>3200</v>
      </c>
      <c r="C22" s="16">
        <v>1236</v>
      </c>
      <c r="D22" s="16">
        <v>452</v>
      </c>
      <c r="E22" s="16">
        <v>897</v>
      </c>
      <c r="F22" s="16">
        <v>480</v>
      </c>
      <c r="G22" s="16">
        <v>459</v>
      </c>
      <c r="H22" s="15">
        <v>351</v>
      </c>
      <c r="I22" s="15">
        <v>98</v>
      </c>
      <c r="J22" s="16">
        <v>4886</v>
      </c>
      <c r="K22" s="16">
        <v>631</v>
      </c>
      <c r="L22" s="16">
        <v>587</v>
      </c>
      <c r="M22" s="16">
        <v>594</v>
      </c>
      <c r="N22" s="16">
        <v>606</v>
      </c>
      <c r="O22" s="16">
        <v>437</v>
      </c>
      <c r="P22" s="16">
        <v>601</v>
      </c>
      <c r="Q22" s="16">
        <v>922</v>
      </c>
      <c r="R22" s="15">
        <v>221</v>
      </c>
      <c r="S22" s="7">
        <f t="shared" si="0"/>
        <v>16658</v>
      </c>
    </row>
    <row r="23" spans="1:19" x14ac:dyDescent="0.3">
      <c r="A23" s="22" t="s">
        <v>18</v>
      </c>
      <c r="B23" s="24">
        <f>SUM(B4:B22)</f>
        <v>225504</v>
      </c>
      <c r="C23" s="24">
        <f t="shared" ref="C23:R23" si="1">SUM(C4:C22)</f>
        <v>71751</v>
      </c>
      <c r="D23" s="24">
        <f t="shared" si="1"/>
        <v>47044</v>
      </c>
      <c r="E23" s="24">
        <f t="shared" si="1"/>
        <v>59973</v>
      </c>
      <c r="F23" s="24">
        <f t="shared" si="1"/>
        <v>34106</v>
      </c>
      <c r="G23" s="24">
        <f t="shared" si="1"/>
        <v>36634</v>
      </c>
      <c r="H23" s="24">
        <f t="shared" si="1"/>
        <v>23722</v>
      </c>
      <c r="I23" s="24">
        <f t="shared" si="1"/>
        <v>8127</v>
      </c>
      <c r="J23" s="24">
        <f t="shared" si="1"/>
        <v>292610</v>
      </c>
      <c r="K23" s="24">
        <f t="shared" si="1"/>
        <v>31027</v>
      </c>
      <c r="L23" s="24">
        <f t="shared" si="1"/>
        <v>34434</v>
      </c>
      <c r="M23" s="24">
        <f t="shared" si="1"/>
        <v>45433</v>
      </c>
      <c r="N23" s="24">
        <f t="shared" si="1"/>
        <v>33550</v>
      </c>
      <c r="O23" s="24">
        <f t="shared" si="1"/>
        <v>29723</v>
      </c>
      <c r="P23" s="24">
        <f t="shared" si="1"/>
        <v>42659</v>
      </c>
      <c r="Q23" s="24">
        <f t="shared" si="1"/>
        <v>58966</v>
      </c>
      <c r="R23" s="24">
        <f t="shared" si="1"/>
        <v>18297</v>
      </c>
      <c r="S23" s="24">
        <f>SUM(S4:S22)</f>
        <v>1093560</v>
      </c>
    </row>
    <row r="24" spans="1:19" x14ac:dyDescent="0.3">
      <c r="S24" s="51"/>
    </row>
    <row r="25" spans="1:19" x14ac:dyDescent="0.3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x14ac:dyDescent="0.3">
      <c r="D26" s="1"/>
      <c r="E26" s="1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M23"/>
  <sheetViews>
    <sheetView workbookViewId="0"/>
  </sheetViews>
  <sheetFormatPr defaultRowHeight="16.5" x14ac:dyDescent="0.3"/>
  <cols>
    <col min="2" max="2" width="9.625" bestFit="1" customWidth="1"/>
  </cols>
  <sheetData>
    <row r="1" spans="1:13" ht="26.25" x14ac:dyDescent="0.3">
      <c r="A1" s="19" t="s">
        <v>67</v>
      </c>
    </row>
    <row r="3" spans="1:13" x14ac:dyDescent="0.3">
      <c r="A3" s="18" t="s">
        <v>0</v>
      </c>
      <c r="B3" s="18" t="s">
        <v>19</v>
      </c>
      <c r="C3" s="18" t="s">
        <v>20</v>
      </c>
      <c r="D3" s="18" t="s">
        <v>21</v>
      </c>
      <c r="E3" s="18" t="s">
        <v>35</v>
      </c>
      <c r="F3" s="18" t="s">
        <v>22</v>
      </c>
      <c r="G3" s="18" t="s">
        <v>23</v>
      </c>
      <c r="H3" s="18" t="s">
        <v>24</v>
      </c>
      <c r="I3" s="18" t="s">
        <v>25</v>
      </c>
      <c r="J3" s="18" t="s">
        <v>26</v>
      </c>
      <c r="K3" s="18" t="s">
        <v>27</v>
      </c>
      <c r="L3" s="18" t="s">
        <v>28</v>
      </c>
      <c r="M3" s="18" t="s">
        <v>18</v>
      </c>
    </row>
    <row r="4" spans="1:13" x14ac:dyDescent="0.3">
      <c r="A4" s="20" t="str">
        <f>'연도별 승강기 설치추이'!A4&amp;" 이전"</f>
        <v>2008년 이전</v>
      </c>
      <c r="B4" s="3">
        <v>210612</v>
      </c>
      <c r="C4" s="3">
        <v>67703</v>
      </c>
      <c r="D4" s="3">
        <v>23489</v>
      </c>
      <c r="E4" s="3">
        <v>4511</v>
      </c>
      <c r="F4" s="3">
        <v>25617</v>
      </c>
      <c r="G4" s="3">
        <v>14644</v>
      </c>
      <c r="H4" s="3">
        <v>19062</v>
      </c>
      <c r="I4" s="3">
        <v>6085</v>
      </c>
      <c r="J4" s="3">
        <v>8795</v>
      </c>
      <c r="K4" s="3">
        <v>17295</v>
      </c>
      <c r="L4" s="3">
        <v>7939</v>
      </c>
      <c r="M4" s="10">
        <f>SUM(B4:L4)</f>
        <v>405752</v>
      </c>
    </row>
    <row r="5" spans="1:13" x14ac:dyDescent="0.3">
      <c r="A5" s="20" t="str">
        <f>'연도별 승강기 설치추이'!A5</f>
        <v>2009년</v>
      </c>
      <c r="B5" s="3">
        <v>12844</v>
      </c>
      <c r="C5" s="3">
        <v>3061</v>
      </c>
      <c r="D5" s="3">
        <v>1283</v>
      </c>
      <c r="E5" s="3">
        <v>1414</v>
      </c>
      <c r="F5" s="3">
        <v>1229</v>
      </c>
      <c r="G5" s="3">
        <v>382</v>
      </c>
      <c r="H5" s="3">
        <v>3319</v>
      </c>
      <c r="I5" s="3">
        <v>360</v>
      </c>
      <c r="J5" s="3">
        <v>519</v>
      </c>
      <c r="K5" s="3">
        <v>939</v>
      </c>
      <c r="L5" s="3">
        <v>1065</v>
      </c>
      <c r="M5" s="10">
        <f t="shared" ref="M5:M22" si="0">SUM(B5:L5)</f>
        <v>26415</v>
      </c>
    </row>
    <row r="6" spans="1:13" x14ac:dyDescent="0.3">
      <c r="A6" s="20" t="str">
        <f>'연도별 승강기 설치추이'!A6</f>
        <v>2010년</v>
      </c>
      <c r="B6" s="3">
        <v>11393</v>
      </c>
      <c r="C6" s="3">
        <v>3870</v>
      </c>
      <c r="D6" s="3">
        <v>1050</v>
      </c>
      <c r="E6" s="3">
        <v>1011</v>
      </c>
      <c r="F6" s="3">
        <v>1307</v>
      </c>
      <c r="G6" s="3">
        <v>465</v>
      </c>
      <c r="H6" s="3">
        <v>2635</v>
      </c>
      <c r="I6" s="3">
        <v>379</v>
      </c>
      <c r="J6" s="3">
        <v>569</v>
      </c>
      <c r="K6" s="3">
        <v>1482</v>
      </c>
      <c r="L6" s="3">
        <v>1162</v>
      </c>
      <c r="M6" s="10">
        <f t="shared" si="0"/>
        <v>25323</v>
      </c>
    </row>
    <row r="7" spans="1:13" x14ac:dyDescent="0.3">
      <c r="A7" s="20" t="str">
        <f>'연도별 승강기 설치추이'!A7</f>
        <v>2011년</v>
      </c>
      <c r="B7" s="3">
        <v>12410</v>
      </c>
      <c r="C7" s="3">
        <v>4435</v>
      </c>
      <c r="D7" s="3">
        <v>1139</v>
      </c>
      <c r="E7" s="3">
        <v>1021</v>
      </c>
      <c r="F7" s="3">
        <v>1499</v>
      </c>
      <c r="G7" s="3">
        <v>537</v>
      </c>
      <c r="H7" s="3">
        <v>2454</v>
      </c>
      <c r="I7" s="3">
        <v>532</v>
      </c>
      <c r="J7" s="3">
        <v>490</v>
      </c>
      <c r="K7" s="3">
        <v>1722</v>
      </c>
      <c r="L7" s="3">
        <v>1250</v>
      </c>
      <c r="M7" s="10">
        <f t="shared" si="0"/>
        <v>27489</v>
      </c>
    </row>
    <row r="8" spans="1:13" x14ac:dyDescent="0.3">
      <c r="A8" s="20" t="str">
        <f>'연도별 승강기 설치추이'!A8</f>
        <v>2012년</v>
      </c>
      <c r="B8" s="3">
        <v>14296</v>
      </c>
      <c r="C8" s="3">
        <v>4619</v>
      </c>
      <c r="D8" s="3">
        <v>1075</v>
      </c>
      <c r="E8" s="3">
        <v>932</v>
      </c>
      <c r="F8" s="3">
        <v>1590</v>
      </c>
      <c r="G8" s="3">
        <v>591</v>
      </c>
      <c r="H8" s="3">
        <v>2400</v>
      </c>
      <c r="I8" s="3">
        <v>490</v>
      </c>
      <c r="J8" s="3">
        <v>541</v>
      </c>
      <c r="K8" s="3">
        <v>1630</v>
      </c>
      <c r="L8" s="3">
        <v>1315</v>
      </c>
      <c r="M8" s="10">
        <f t="shared" si="0"/>
        <v>29479</v>
      </c>
    </row>
    <row r="9" spans="1:13" x14ac:dyDescent="0.3">
      <c r="A9" s="20" t="str">
        <f>'연도별 승강기 설치추이'!A9</f>
        <v>2013년</v>
      </c>
      <c r="B9" s="3">
        <v>16398</v>
      </c>
      <c r="C9" s="3">
        <v>3873</v>
      </c>
      <c r="D9" s="3">
        <v>871</v>
      </c>
      <c r="E9" s="3">
        <v>370</v>
      </c>
      <c r="F9" s="3">
        <v>1603</v>
      </c>
      <c r="G9" s="3">
        <v>679</v>
      </c>
      <c r="H9" s="3">
        <v>2137</v>
      </c>
      <c r="I9" s="3">
        <v>439</v>
      </c>
      <c r="J9" s="3">
        <v>549</v>
      </c>
      <c r="K9" s="3">
        <v>1792</v>
      </c>
      <c r="L9" s="3">
        <v>1326</v>
      </c>
      <c r="M9" s="10">
        <f t="shared" si="0"/>
        <v>30037</v>
      </c>
    </row>
    <row r="10" spans="1:13" x14ac:dyDescent="0.3">
      <c r="A10" s="20" t="str">
        <f>'연도별 승강기 설치추이'!A10</f>
        <v>2014년</v>
      </c>
      <c r="B10" s="3">
        <v>20049</v>
      </c>
      <c r="C10" s="3">
        <v>4245</v>
      </c>
      <c r="D10" s="3">
        <v>1232</v>
      </c>
      <c r="E10" s="3">
        <v>667</v>
      </c>
      <c r="F10" s="3">
        <v>1868</v>
      </c>
      <c r="G10" s="3">
        <v>772</v>
      </c>
      <c r="H10" s="3">
        <v>2019</v>
      </c>
      <c r="I10" s="3">
        <v>428</v>
      </c>
      <c r="J10" s="3">
        <v>489</v>
      </c>
      <c r="K10" s="3">
        <v>1384</v>
      </c>
      <c r="L10" s="3">
        <v>1270</v>
      </c>
      <c r="M10" s="10">
        <f t="shared" si="0"/>
        <v>34423</v>
      </c>
    </row>
    <row r="11" spans="1:13" x14ac:dyDescent="0.3">
      <c r="A11" s="20" t="str">
        <f>'연도별 승강기 설치추이'!A11</f>
        <v>2015년</v>
      </c>
      <c r="B11" s="3">
        <v>23313</v>
      </c>
      <c r="C11" s="3">
        <v>4916</v>
      </c>
      <c r="D11" s="3">
        <v>752</v>
      </c>
      <c r="E11" s="3">
        <v>645</v>
      </c>
      <c r="F11" s="3">
        <v>1753</v>
      </c>
      <c r="G11" s="3">
        <v>837</v>
      </c>
      <c r="H11" s="3">
        <v>1817</v>
      </c>
      <c r="I11" s="3">
        <v>308</v>
      </c>
      <c r="J11" s="3">
        <v>505</v>
      </c>
      <c r="K11" s="3">
        <v>1330</v>
      </c>
      <c r="L11" s="3">
        <v>1296</v>
      </c>
      <c r="M11" s="10">
        <f t="shared" si="0"/>
        <v>37472</v>
      </c>
    </row>
    <row r="12" spans="1:13" x14ac:dyDescent="0.3">
      <c r="A12" s="20" t="str">
        <f>'연도별 승강기 설치추이'!A12</f>
        <v>2016년</v>
      </c>
      <c r="B12" s="3">
        <v>27150</v>
      </c>
      <c r="C12" s="3">
        <v>5896</v>
      </c>
      <c r="D12" s="3">
        <v>1061</v>
      </c>
      <c r="E12" s="3">
        <v>1318</v>
      </c>
      <c r="F12" s="3">
        <v>2171</v>
      </c>
      <c r="G12" s="3">
        <v>1102</v>
      </c>
      <c r="H12" s="3">
        <v>1773</v>
      </c>
      <c r="I12" s="3">
        <v>378</v>
      </c>
      <c r="J12" s="3">
        <v>477</v>
      </c>
      <c r="K12" s="3">
        <v>1475</v>
      </c>
      <c r="L12" s="3">
        <v>1267</v>
      </c>
      <c r="M12" s="10">
        <f t="shared" si="0"/>
        <v>44068</v>
      </c>
    </row>
    <row r="13" spans="1:13" x14ac:dyDescent="0.3">
      <c r="A13" s="20" t="str">
        <f>'연도별 승강기 설치추이'!A13</f>
        <v>2017년</v>
      </c>
      <c r="B13" s="3">
        <v>30012</v>
      </c>
      <c r="C13" s="3">
        <v>6315</v>
      </c>
      <c r="D13" s="3">
        <v>1002</v>
      </c>
      <c r="E13" s="3">
        <v>965</v>
      </c>
      <c r="F13" s="3">
        <v>2849</v>
      </c>
      <c r="G13" s="3">
        <v>1338</v>
      </c>
      <c r="H13" s="3">
        <v>2055</v>
      </c>
      <c r="I13" s="3">
        <v>414</v>
      </c>
      <c r="J13" s="3">
        <v>451</v>
      </c>
      <c r="K13" s="3">
        <v>1756</v>
      </c>
      <c r="L13" s="3">
        <v>1347</v>
      </c>
      <c r="M13" s="10">
        <f t="shared" si="0"/>
        <v>48504</v>
      </c>
    </row>
    <row r="14" spans="1:13" x14ac:dyDescent="0.3">
      <c r="A14" s="20" t="str">
        <f>'연도별 승강기 설치추이'!A14</f>
        <v>2018년</v>
      </c>
      <c r="B14" s="3">
        <v>31174</v>
      </c>
      <c r="C14" s="3">
        <v>6672</v>
      </c>
      <c r="D14" s="3">
        <v>745</v>
      </c>
      <c r="E14" s="3">
        <v>871</v>
      </c>
      <c r="F14" s="3">
        <v>3181</v>
      </c>
      <c r="G14" s="3">
        <v>936</v>
      </c>
      <c r="H14" s="3">
        <v>2100</v>
      </c>
      <c r="I14" s="3">
        <v>408</v>
      </c>
      <c r="J14" s="3">
        <v>621</v>
      </c>
      <c r="K14" s="3">
        <v>1776</v>
      </c>
      <c r="L14" s="3">
        <v>1541</v>
      </c>
      <c r="M14" s="10">
        <f t="shared" si="0"/>
        <v>50025</v>
      </c>
    </row>
    <row r="15" spans="1:13" x14ac:dyDescent="0.3">
      <c r="A15" s="20" t="str">
        <f>'연도별 승강기 설치추이'!A15</f>
        <v>2019년</v>
      </c>
      <c r="B15" s="3">
        <v>25230</v>
      </c>
      <c r="C15" s="3">
        <v>6589</v>
      </c>
      <c r="D15" s="3">
        <v>832</v>
      </c>
      <c r="E15" s="3">
        <v>370</v>
      </c>
      <c r="F15" s="3">
        <v>3671</v>
      </c>
      <c r="G15" s="3">
        <v>897</v>
      </c>
      <c r="H15" s="3">
        <v>2428</v>
      </c>
      <c r="I15" s="3">
        <v>432</v>
      </c>
      <c r="J15" s="3">
        <v>611</v>
      </c>
      <c r="K15" s="3">
        <v>1976</v>
      </c>
      <c r="L15" s="3">
        <v>1558</v>
      </c>
      <c r="M15" s="10">
        <f t="shared" si="0"/>
        <v>44594</v>
      </c>
    </row>
    <row r="16" spans="1:13" x14ac:dyDescent="0.3">
      <c r="A16" s="20" t="str">
        <f>'연도별 승강기 설치추이'!A16</f>
        <v>2020년</v>
      </c>
      <c r="B16" s="3">
        <v>24534</v>
      </c>
      <c r="C16" s="3">
        <v>7281</v>
      </c>
      <c r="D16" s="3">
        <v>976</v>
      </c>
      <c r="E16" s="3">
        <v>547</v>
      </c>
      <c r="F16" s="3">
        <v>3984</v>
      </c>
      <c r="G16" s="3">
        <v>1242</v>
      </c>
      <c r="H16" s="3">
        <v>2771</v>
      </c>
      <c r="I16" s="3">
        <v>444</v>
      </c>
      <c r="J16" s="3">
        <v>709</v>
      </c>
      <c r="K16" s="3">
        <v>2128</v>
      </c>
      <c r="L16" s="3">
        <v>1670</v>
      </c>
      <c r="M16" s="10">
        <f t="shared" si="0"/>
        <v>46286</v>
      </c>
    </row>
    <row r="17" spans="1:13" x14ac:dyDescent="0.3">
      <c r="A17" s="20" t="str">
        <f>'연도별 승강기 설치추이'!A17</f>
        <v>2021년</v>
      </c>
      <c r="B17" s="21">
        <v>25721</v>
      </c>
      <c r="C17" s="21">
        <v>8739</v>
      </c>
      <c r="D17" s="21">
        <v>766</v>
      </c>
      <c r="E17" s="21">
        <v>547</v>
      </c>
      <c r="F17" s="21">
        <v>3578</v>
      </c>
      <c r="G17" s="21">
        <v>1273</v>
      </c>
      <c r="H17" s="21">
        <v>2646</v>
      </c>
      <c r="I17" s="21">
        <v>625</v>
      </c>
      <c r="J17" s="21">
        <v>767</v>
      </c>
      <c r="K17" s="21">
        <v>2332</v>
      </c>
      <c r="L17" s="21">
        <v>1911</v>
      </c>
      <c r="M17" s="10">
        <f t="shared" si="0"/>
        <v>48905</v>
      </c>
    </row>
    <row r="18" spans="1:13" x14ac:dyDescent="0.3">
      <c r="A18" s="20" t="str">
        <f>'연도별 승강기 설치추이'!A18</f>
        <v>2022년</v>
      </c>
      <c r="B18" s="21">
        <v>26832</v>
      </c>
      <c r="C18" s="21">
        <v>6916</v>
      </c>
      <c r="D18" s="21">
        <v>485</v>
      </c>
      <c r="E18" s="21">
        <v>420</v>
      </c>
      <c r="F18" s="21">
        <v>3023</v>
      </c>
      <c r="G18" s="21">
        <v>814</v>
      </c>
      <c r="H18" s="21">
        <v>2417</v>
      </c>
      <c r="I18" s="21">
        <v>463</v>
      </c>
      <c r="J18" s="21">
        <v>575</v>
      </c>
      <c r="K18" s="21">
        <v>2243</v>
      </c>
      <c r="L18" s="21">
        <v>1902</v>
      </c>
      <c r="M18" s="10">
        <f t="shared" si="0"/>
        <v>46090</v>
      </c>
    </row>
    <row r="19" spans="1:13" x14ac:dyDescent="0.3">
      <c r="A19" s="20" t="str">
        <f>'연도별 승강기 설치추이'!A19</f>
        <v>2023년</v>
      </c>
      <c r="B19" s="16">
        <v>28750</v>
      </c>
      <c r="C19" s="16">
        <v>5740</v>
      </c>
      <c r="D19" s="15">
        <v>574</v>
      </c>
      <c r="E19" s="15">
        <v>432</v>
      </c>
      <c r="F19" s="16">
        <v>2897</v>
      </c>
      <c r="G19" s="16">
        <v>745</v>
      </c>
      <c r="H19" s="16">
        <v>2675</v>
      </c>
      <c r="I19" s="15">
        <v>380</v>
      </c>
      <c r="J19" s="15">
        <v>514</v>
      </c>
      <c r="K19" s="16">
        <v>2180</v>
      </c>
      <c r="L19" s="16">
        <v>2058</v>
      </c>
      <c r="M19" s="10">
        <f t="shared" si="0"/>
        <v>46945</v>
      </c>
    </row>
    <row r="20" spans="1:13" x14ac:dyDescent="0.3">
      <c r="A20" s="20" t="str">
        <f>'연도별 승강기 설치추이'!A20</f>
        <v>2024년</v>
      </c>
      <c r="B20" s="16">
        <v>30149</v>
      </c>
      <c r="C20" s="16">
        <v>5145</v>
      </c>
      <c r="D20" s="15">
        <v>416</v>
      </c>
      <c r="E20" s="15">
        <v>1115</v>
      </c>
      <c r="F20" s="16">
        <v>2966</v>
      </c>
      <c r="G20" s="16">
        <v>847</v>
      </c>
      <c r="H20" s="16">
        <v>3191</v>
      </c>
      <c r="I20" s="15">
        <v>548</v>
      </c>
      <c r="J20" s="15">
        <v>465</v>
      </c>
      <c r="K20" s="16">
        <v>2189</v>
      </c>
      <c r="L20" s="16">
        <v>1853</v>
      </c>
      <c r="M20" s="10">
        <f t="shared" si="0"/>
        <v>48884</v>
      </c>
    </row>
    <row r="21" spans="1:13" x14ac:dyDescent="0.3">
      <c r="A21" s="20" t="str">
        <f>'연도별 승강기 설치추이'!A21</f>
        <v>2025년</v>
      </c>
      <c r="B21" s="16">
        <v>19912</v>
      </c>
      <c r="C21" s="16">
        <v>4551</v>
      </c>
      <c r="D21" s="15">
        <v>566</v>
      </c>
      <c r="E21" s="15">
        <v>479</v>
      </c>
      <c r="F21" s="16">
        <v>2701</v>
      </c>
      <c r="G21" s="16">
        <v>839</v>
      </c>
      <c r="H21" s="16">
        <v>2943</v>
      </c>
      <c r="I21" s="15">
        <v>516</v>
      </c>
      <c r="J21" s="15">
        <v>392</v>
      </c>
      <c r="K21" s="16">
        <v>1757</v>
      </c>
      <c r="L21" s="16">
        <v>1555</v>
      </c>
      <c r="M21" s="10">
        <f t="shared" si="0"/>
        <v>36211</v>
      </c>
    </row>
    <row r="22" spans="1:13" x14ac:dyDescent="0.3">
      <c r="A22" s="20" t="str">
        <f>'연도별 승강기 설치추이'!A22</f>
        <v>2026년 6월</v>
      </c>
      <c r="B22" s="3">
        <v>9725</v>
      </c>
      <c r="C22" s="3">
        <v>2042</v>
      </c>
      <c r="D22" s="3">
        <v>207</v>
      </c>
      <c r="E22" s="3">
        <v>90</v>
      </c>
      <c r="F22" s="3">
        <v>923</v>
      </c>
      <c r="G22" s="3">
        <v>340</v>
      </c>
      <c r="H22" s="3">
        <v>1349</v>
      </c>
      <c r="I22" s="3">
        <v>229</v>
      </c>
      <c r="J22" s="3">
        <v>178</v>
      </c>
      <c r="K22" s="3">
        <v>794</v>
      </c>
      <c r="L22" s="3">
        <v>781</v>
      </c>
      <c r="M22" s="10">
        <f t="shared" si="0"/>
        <v>16658</v>
      </c>
    </row>
    <row r="23" spans="1:13" x14ac:dyDescent="0.3">
      <c r="A23" s="22" t="s">
        <v>18</v>
      </c>
      <c r="B23" s="25">
        <f>SUM(B4:B22)</f>
        <v>600504</v>
      </c>
      <c r="C23" s="25">
        <f t="shared" ref="C23:L23" si="1">SUM(C4:C22)</f>
        <v>162608</v>
      </c>
      <c r="D23" s="25">
        <f t="shared" si="1"/>
        <v>38521</v>
      </c>
      <c r="E23" s="25">
        <f t="shared" si="1"/>
        <v>17725</v>
      </c>
      <c r="F23" s="25">
        <f t="shared" si="1"/>
        <v>68410</v>
      </c>
      <c r="G23" s="25">
        <f t="shared" si="1"/>
        <v>29280</v>
      </c>
      <c r="H23" s="25">
        <f t="shared" si="1"/>
        <v>62191</v>
      </c>
      <c r="I23" s="25">
        <f t="shared" si="1"/>
        <v>13858</v>
      </c>
      <c r="J23" s="25">
        <f t="shared" si="1"/>
        <v>18217</v>
      </c>
      <c r="K23" s="25">
        <f t="shared" si="1"/>
        <v>48180</v>
      </c>
      <c r="L23" s="25">
        <f t="shared" si="1"/>
        <v>34066</v>
      </c>
      <c r="M23" s="25">
        <f>SUM(M4:M22)</f>
        <v>1093560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Q23"/>
  <sheetViews>
    <sheetView tabSelected="1" workbookViewId="0">
      <selection activeCell="G16" sqref="G16"/>
    </sheetView>
  </sheetViews>
  <sheetFormatPr defaultRowHeight="16.5" x14ac:dyDescent="0.3"/>
  <cols>
    <col min="2" max="14" width="12.625" customWidth="1"/>
    <col min="15" max="16" width="16.75" bestFit="1" customWidth="1"/>
  </cols>
  <sheetData>
    <row r="1" spans="1:17" ht="26.25" x14ac:dyDescent="0.3">
      <c r="A1" s="19" t="s">
        <v>70</v>
      </c>
    </row>
    <row r="3" spans="1:17" x14ac:dyDescent="0.3">
      <c r="A3" s="18" t="s">
        <v>0</v>
      </c>
      <c r="B3" s="8" t="s">
        <v>36</v>
      </c>
      <c r="C3" s="12" t="s">
        <v>49</v>
      </c>
      <c r="D3" s="8" t="s">
        <v>37</v>
      </c>
      <c r="E3" s="12" t="s">
        <v>46</v>
      </c>
      <c r="F3" s="8" t="s">
        <v>38</v>
      </c>
      <c r="G3" s="8" t="s">
        <v>39</v>
      </c>
      <c r="H3" s="8" t="s">
        <v>40</v>
      </c>
      <c r="I3" s="12" t="s">
        <v>48</v>
      </c>
      <c r="J3" s="8" t="s">
        <v>41</v>
      </c>
      <c r="K3" s="12" t="s">
        <v>47</v>
      </c>
      <c r="L3" s="8" t="s">
        <v>42</v>
      </c>
      <c r="M3" s="8" t="s">
        <v>43</v>
      </c>
      <c r="N3" s="12" t="s">
        <v>68</v>
      </c>
      <c r="O3" s="8" t="s">
        <v>44</v>
      </c>
      <c r="P3" s="8" t="s">
        <v>45</v>
      </c>
      <c r="Q3" s="12" t="s">
        <v>18</v>
      </c>
    </row>
    <row r="4" spans="1:17" x14ac:dyDescent="0.3">
      <c r="A4" s="20" t="str">
        <f>'연도별 승강기 설치추이'!A4&amp;" 이전"</f>
        <v>2008년 이전</v>
      </c>
      <c r="B4" s="5">
        <v>166711</v>
      </c>
      <c r="C4" s="5">
        <v>5038</v>
      </c>
      <c r="D4" s="5">
        <v>10659</v>
      </c>
      <c r="E4" s="5">
        <v>73559</v>
      </c>
      <c r="F4" s="5">
        <v>0</v>
      </c>
      <c r="G4" s="5">
        <v>80970</v>
      </c>
      <c r="H4" s="5">
        <v>5215</v>
      </c>
      <c r="I4" s="5">
        <v>42</v>
      </c>
      <c r="J4" s="5">
        <v>16429</v>
      </c>
      <c r="K4" s="5">
        <v>12918</v>
      </c>
      <c r="L4" s="5">
        <v>10315</v>
      </c>
      <c r="M4" s="5">
        <v>16858</v>
      </c>
      <c r="N4" s="5">
        <v>4012</v>
      </c>
      <c r="O4" s="5">
        <v>2648</v>
      </c>
      <c r="P4" s="5">
        <v>378</v>
      </c>
      <c r="Q4" s="4">
        <f t="shared" ref="Q4:Q22" si="0">SUM(B4:P4)</f>
        <v>405752</v>
      </c>
    </row>
    <row r="5" spans="1:17" x14ac:dyDescent="0.3">
      <c r="A5" s="20" t="str">
        <f>'연도별 승강기 설치추이'!A5</f>
        <v>2009년</v>
      </c>
      <c r="B5" s="5">
        <v>6361</v>
      </c>
      <c r="C5" s="5">
        <v>204</v>
      </c>
      <c r="D5" s="5">
        <v>202</v>
      </c>
      <c r="E5" s="5">
        <v>5095</v>
      </c>
      <c r="F5" s="5">
        <v>0</v>
      </c>
      <c r="G5" s="5">
        <v>10326</v>
      </c>
      <c r="H5" s="5">
        <v>227</v>
      </c>
      <c r="I5" s="5">
        <v>14</v>
      </c>
      <c r="J5" s="5">
        <v>710</v>
      </c>
      <c r="K5" s="5">
        <v>713</v>
      </c>
      <c r="L5" s="5">
        <v>203</v>
      </c>
      <c r="M5" s="5">
        <v>1746</v>
      </c>
      <c r="N5" s="5">
        <v>233</v>
      </c>
      <c r="O5" s="5">
        <v>276</v>
      </c>
      <c r="P5" s="5">
        <v>105</v>
      </c>
      <c r="Q5" s="4">
        <f t="shared" si="0"/>
        <v>26415</v>
      </c>
    </row>
    <row r="6" spans="1:17" x14ac:dyDescent="0.3">
      <c r="A6" s="20" t="str">
        <f>'연도별 승강기 설치추이'!A6</f>
        <v>2010년</v>
      </c>
      <c r="B6" s="5">
        <v>8521</v>
      </c>
      <c r="C6" s="5">
        <v>266</v>
      </c>
      <c r="D6" s="5">
        <v>269</v>
      </c>
      <c r="E6" s="5">
        <v>4512</v>
      </c>
      <c r="F6" s="5">
        <v>0</v>
      </c>
      <c r="G6" s="5">
        <v>7601</v>
      </c>
      <c r="H6" s="5">
        <v>249</v>
      </c>
      <c r="I6" s="5">
        <v>77</v>
      </c>
      <c r="J6" s="5">
        <v>1020</v>
      </c>
      <c r="K6" s="5">
        <v>663</v>
      </c>
      <c r="L6" s="5">
        <v>189</v>
      </c>
      <c r="M6" s="5">
        <v>1466</v>
      </c>
      <c r="N6" s="5">
        <v>301</v>
      </c>
      <c r="O6" s="5">
        <v>94</v>
      </c>
      <c r="P6" s="5">
        <v>95</v>
      </c>
      <c r="Q6" s="4">
        <f t="shared" si="0"/>
        <v>25323</v>
      </c>
    </row>
    <row r="7" spans="1:17" x14ac:dyDescent="0.3">
      <c r="A7" s="20" t="str">
        <f>'연도별 승강기 설치추이'!A7</f>
        <v>2011년</v>
      </c>
      <c r="B7" s="5">
        <v>10912</v>
      </c>
      <c r="C7" s="5">
        <v>235</v>
      </c>
      <c r="D7" s="5">
        <v>343</v>
      </c>
      <c r="E7" s="5">
        <v>4511</v>
      </c>
      <c r="F7" s="5">
        <v>0</v>
      </c>
      <c r="G7" s="5">
        <v>7017</v>
      </c>
      <c r="H7" s="5">
        <v>240</v>
      </c>
      <c r="I7" s="5">
        <v>24</v>
      </c>
      <c r="J7" s="5">
        <v>1130</v>
      </c>
      <c r="K7" s="5">
        <v>882</v>
      </c>
      <c r="L7" s="5">
        <v>204</v>
      </c>
      <c r="M7" s="5">
        <v>1488</v>
      </c>
      <c r="N7" s="5">
        <v>284</v>
      </c>
      <c r="O7" s="5">
        <v>109</v>
      </c>
      <c r="P7" s="5">
        <v>110</v>
      </c>
      <c r="Q7" s="4">
        <f t="shared" si="0"/>
        <v>27489</v>
      </c>
    </row>
    <row r="8" spans="1:17" x14ac:dyDescent="0.3">
      <c r="A8" s="20" t="str">
        <f>'연도별 승강기 설치추이'!A8</f>
        <v>2012년</v>
      </c>
      <c r="B8" s="5">
        <v>16604</v>
      </c>
      <c r="C8" s="5">
        <v>261</v>
      </c>
      <c r="D8" s="5">
        <v>305</v>
      </c>
      <c r="E8" s="5">
        <v>1373</v>
      </c>
      <c r="F8" s="5">
        <v>0</v>
      </c>
      <c r="G8" s="5">
        <v>6681</v>
      </c>
      <c r="H8" s="5">
        <v>227</v>
      </c>
      <c r="I8" s="5">
        <v>32</v>
      </c>
      <c r="J8" s="5">
        <v>1172</v>
      </c>
      <c r="K8" s="5">
        <v>666</v>
      </c>
      <c r="L8" s="5">
        <v>268</v>
      </c>
      <c r="M8" s="5">
        <v>1383</v>
      </c>
      <c r="N8" s="5">
        <v>275</v>
      </c>
      <c r="O8" s="5">
        <v>89</v>
      </c>
      <c r="P8" s="5">
        <v>143</v>
      </c>
      <c r="Q8" s="4">
        <f t="shared" si="0"/>
        <v>29479</v>
      </c>
    </row>
    <row r="9" spans="1:17" x14ac:dyDescent="0.3">
      <c r="A9" s="20" t="str">
        <f>'연도별 승강기 설치추이'!A9</f>
        <v>2013년</v>
      </c>
      <c r="B9" s="5">
        <v>18500</v>
      </c>
      <c r="C9" s="5">
        <v>228</v>
      </c>
      <c r="D9" s="5">
        <v>670</v>
      </c>
      <c r="E9" s="5">
        <v>589</v>
      </c>
      <c r="F9" s="5">
        <v>0</v>
      </c>
      <c r="G9" s="5">
        <v>6282</v>
      </c>
      <c r="H9" s="5">
        <v>193</v>
      </c>
      <c r="I9" s="5">
        <v>19</v>
      </c>
      <c r="J9" s="5">
        <v>1238</v>
      </c>
      <c r="K9" s="5">
        <v>562</v>
      </c>
      <c r="L9" s="5">
        <v>289</v>
      </c>
      <c r="M9" s="5">
        <v>1007</v>
      </c>
      <c r="N9" s="5">
        <v>243</v>
      </c>
      <c r="O9" s="5">
        <v>76</v>
      </c>
      <c r="P9" s="5">
        <v>141</v>
      </c>
      <c r="Q9" s="4">
        <f t="shared" si="0"/>
        <v>30037</v>
      </c>
    </row>
    <row r="10" spans="1:17" x14ac:dyDescent="0.3">
      <c r="A10" s="20" t="str">
        <f>'연도별 승강기 설치추이'!A10</f>
        <v>2014년</v>
      </c>
      <c r="B10" s="5">
        <v>22534</v>
      </c>
      <c r="C10" s="5">
        <v>229</v>
      </c>
      <c r="D10" s="5">
        <v>695</v>
      </c>
      <c r="E10" s="5">
        <v>643</v>
      </c>
      <c r="F10" s="5">
        <v>0</v>
      </c>
      <c r="G10" s="5">
        <v>6910</v>
      </c>
      <c r="H10" s="5">
        <v>194</v>
      </c>
      <c r="I10" s="5">
        <v>20</v>
      </c>
      <c r="J10" s="5">
        <v>873</v>
      </c>
      <c r="K10" s="5">
        <v>254</v>
      </c>
      <c r="L10" s="5">
        <v>228</v>
      </c>
      <c r="M10" s="5">
        <v>1394</v>
      </c>
      <c r="N10" s="5">
        <v>213</v>
      </c>
      <c r="O10" s="5">
        <v>99</v>
      </c>
      <c r="P10" s="5">
        <v>137</v>
      </c>
      <c r="Q10" s="4">
        <f t="shared" si="0"/>
        <v>34423</v>
      </c>
    </row>
    <row r="11" spans="1:17" x14ac:dyDescent="0.3">
      <c r="A11" s="20" t="str">
        <f>'연도별 승강기 설치추이'!A11</f>
        <v>2015년</v>
      </c>
      <c r="B11" s="5">
        <v>25295</v>
      </c>
      <c r="C11" s="5">
        <v>268</v>
      </c>
      <c r="D11" s="5">
        <v>1071</v>
      </c>
      <c r="E11" s="5">
        <v>803</v>
      </c>
      <c r="F11" s="5">
        <v>0</v>
      </c>
      <c r="G11" s="5">
        <v>7204</v>
      </c>
      <c r="H11" s="5">
        <v>178</v>
      </c>
      <c r="I11" s="5">
        <v>19</v>
      </c>
      <c r="J11" s="5">
        <v>693</v>
      </c>
      <c r="K11" s="5">
        <v>119</v>
      </c>
      <c r="L11" s="5">
        <v>271</v>
      </c>
      <c r="M11" s="5">
        <v>1136</v>
      </c>
      <c r="N11" s="5">
        <v>166</v>
      </c>
      <c r="O11" s="5">
        <v>84</v>
      </c>
      <c r="P11" s="5">
        <v>165</v>
      </c>
      <c r="Q11" s="4">
        <f t="shared" si="0"/>
        <v>37472</v>
      </c>
    </row>
    <row r="12" spans="1:17" x14ac:dyDescent="0.3">
      <c r="A12" s="20" t="str">
        <f>'연도별 승강기 설치추이'!A12</f>
        <v>2016년</v>
      </c>
      <c r="B12" s="5">
        <v>29434</v>
      </c>
      <c r="C12" s="5">
        <v>281</v>
      </c>
      <c r="D12" s="5">
        <v>738</v>
      </c>
      <c r="E12" s="5">
        <v>918</v>
      </c>
      <c r="F12" s="5">
        <v>0</v>
      </c>
      <c r="G12" s="5">
        <v>9024</v>
      </c>
      <c r="H12" s="5">
        <v>182</v>
      </c>
      <c r="I12" s="5">
        <v>28</v>
      </c>
      <c r="J12" s="5">
        <v>817</v>
      </c>
      <c r="K12" s="5">
        <v>90</v>
      </c>
      <c r="L12" s="5">
        <v>331</v>
      </c>
      <c r="M12" s="5">
        <v>1848</v>
      </c>
      <c r="N12" s="5">
        <v>123</v>
      </c>
      <c r="O12" s="5">
        <v>56</v>
      </c>
      <c r="P12" s="5">
        <v>198</v>
      </c>
      <c r="Q12" s="4">
        <f t="shared" si="0"/>
        <v>44068</v>
      </c>
    </row>
    <row r="13" spans="1:17" x14ac:dyDescent="0.3">
      <c r="A13" s="20" t="str">
        <f>'연도별 승강기 설치추이'!A13</f>
        <v>2017년</v>
      </c>
      <c r="B13" s="5">
        <v>30470</v>
      </c>
      <c r="C13" s="5">
        <v>229</v>
      </c>
      <c r="D13" s="5">
        <v>680</v>
      </c>
      <c r="E13" s="5">
        <v>1489</v>
      </c>
      <c r="F13" s="5">
        <v>1</v>
      </c>
      <c r="G13" s="5">
        <v>11711</v>
      </c>
      <c r="H13" s="5">
        <v>229</v>
      </c>
      <c r="I13" s="5">
        <v>31</v>
      </c>
      <c r="J13" s="5">
        <v>954</v>
      </c>
      <c r="K13" s="5">
        <v>94</v>
      </c>
      <c r="L13" s="5">
        <v>366</v>
      </c>
      <c r="M13" s="5">
        <v>1698</v>
      </c>
      <c r="N13" s="5">
        <v>230</v>
      </c>
      <c r="O13" s="5">
        <v>68</v>
      </c>
      <c r="P13" s="5">
        <v>254</v>
      </c>
      <c r="Q13" s="4">
        <f t="shared" si="0"/>
        <v>48504</v>
      </c>
    </row>
    <row r="14" spans="1:17" x14ac:dyDescent="0.3">
      <c r="A14" s="20" t="str">
        <f>'연도별 승강기 설치추이'!A14</f>
        <v>2018년</v>
      </c>
      <c r="B14" s="5">
        <v>29839</v>
      </c>
      <c r="C14" s="5">
        <v>224</v>
      </c>
      <c r="D14" s="5">
        <v>904</v>
      </c>
      <c r="E14" s="5">
        <v>2172</v>
      </c>
      <c r="F14" s="5">
        <v>3</v>
      </c>
      <c r="G14" s="5">
        <v>13171</v>
      </c>
      <c r="H14" s="5">
        <v>193</v>
      </c>
      <c r="I14" s="5">
        <v>36</v>
      </c>
      <c r="J14" s="5">
        <v>921</v>
      </c>
      <c r="K14" s="5">
        <v>81</v>
      </c>
      <c r="L14" s="5">
        <v>339</v>
      </c>
      <c r="M14" s="5">
        <v>1694</v>
      </c>
      <c r="N14" s="5">
        <v>82</v>
      </c>
      <c r="O14" s="5">
        <v>93</v>
      </c>
      <c r="P14" s="5">
        <v>273</v>
      </c>
      <c r="Q14" s="4">
        <f t="shared" si="0"/>
        <v>50025</v>
      </c>
    </row>
    <row r="15" spans="1:17" x14ac:dyDescent="0.3">
      <c r="A15" s="20" t="str">
        <f>'연도별 승강기 설치추이'!A15</f>
        <v>2019년</v>
      </c>
      <c r="B15" s="5">
        <v>16794</v>
      </c>
      <c r="C15" s="5">
        <v>210</v>
      </c>
      <c r="D15" s="5">
        <v>952</v>
      </c>
      <c r="E15" s="5">
        <v>8168</v>
      </c>
      <c r="F15" s="5">
        <v>62</v>
      </c>
      <c r="G15" s="5">
        <v>14701</v>
      </c>
      <c r="H15" s="5">
        <v>190</v>
      </c>
      <c r="I15" s="5">
        <v>32</v>
      </c>
      <c r="J15" s="5">
        <v>919</v>
      </c>
      <c r="K15" s="5">
        <v>57</v>
      </c>
      <c r="L15" s="5">
        <v>345</v>
      </c>
      <c r="M15" s="5">
        <v>1510</v>
      </c>
      <c r="N15" s="5">
        <v>106</v>
      </c>
      <c r="O15" s="5">
        <v>56</v>
      </c>
      <c r="P15" s="5">
        <v>492</v>
      </c>
      <c r="Q15" s="4">
        <f t="shared" si="0"/>
        <v>44594</v>
      </c>
    </row>
    <row r="16" spans="1:17" x14ac:dyDescent="0.3">
      <c r="A16" s="20" t="str">
        <f>'연도별 승강기 설치추이'!A16</f>
        <v>2020년</v>
      </c>
      <c r="B16" s="5">
        <v>17934</v>
      </c>
      <c r="C16" s="5">
        <v>244</v>
      </c>
      <c r="D16" s="5">
        <v>749</v>
      </c>
      <c r="E16" s="5">
        <v>8660</v>
      </c>
      <c r="F16" s="5">
        <v>96</v>
      </c>
      <c r="G16" s="5">
        <v>14658</v>
      </c>
      <c r="H16" s="5">
        <v>270</v>
      </c>
      <c r="I16" s="5">
        <v>107</v>
      </c>
      <c r="J16" s="5">
        <v>885</v>
      </c>
      <c r="K16" s="5">
        <v>31</v>
      </c>
      <c r="L16" s="5">
        <v>293</v>
      </c>
      <c r="M16" s="5">
        <v>1785</v>
      </c>
      <c r="N16" s="5">
        <v>92</v>
      </c>
      <c r="O16" s="5">
        <v>17</v>
      </c>
      <c r="P16" s="5">
        <v>465</v>
      </c>
      <c r="Q16" s="4">
        <f t="shared" si="0"/>
        <v>46286</v>
      </c>
    </row>
    <row r="17" spans="1:17" x14ac:dyDescent="0.3">
      <c r="A17" s="20" t="str">
        <f>'연도별 승강기 설치추이'!A17</f>
        <v>2021년</v>
      </c>
      <c r="B17" s="5">
        <v>19061</v>
      </c>
      <c r="C17" s="5">
        <v>254</v>
      </c>
      <c r="D17" s="5">
        <v>994</v>
      </c>
      <c r="E17" s="5">
        <v>8619</v>
      </c>
      <c r="F17" s="5">
        <v>48</v>
      </c>
      <c r="G17" s="5">
        <v>15926</v>
      </c>
      <c r="H17" s="5">
        <v>282</v>
      </c>
      <c r="I17" s="5">
        <v>95</v>
      </c>
      <c r="J17" s="5">
        <v>1135</v>
      </c>
      <c r="K17" s="5">
        <v>50</v>
      </c>
      <c r="L17" s="5">
        <v>341</v>
      </c>
      <c r="M17" s="5">
        <v>1794</v>
      </c>
      <c r="N17" s="5">
        <v>44</v>
      </c>
      <c r="O17" s="5">
        <v>5</v>
      </c>
      <c r="P17" s="5">
        <v>257</v>
      </c>
      <c r="Q17" s="4">
        <f t="shared" si="0"/>
        <v>48905</v>
      </c>
    </row>
    <row r="18" spans="1:17" x14ac:dyDescent="0.3">
      <c r="A18" s="20" t="str">
        <f>'연도별 승강기 설치추이'!A18</f>
        <v>2022년</v>
      </c>
      <c r="B18" s="5">
        <v>15232</v>
      </c>
      <c r="C18" s="5">
        <v>145</v>
      </c>
      <c r="D18" s="5">
        <v>779</v>
      </c>
      <c r="E18" s="5">
        <v>9861</v>
      </c>
      <c r="F18" s="5">
        <v>75</v>
      </c>
      <c r="G18" s="5">
        <v>16820</v>
      </c>
      <c r="H18" s="5">
        <v>213</v>
      </c>
      <c r="I18" s="5">
        <v>127</v>
      </c>
      <c r="J18" s="5">
        <v>1090</v>
      </c>
      <c r="K18" s="5">
        <v>61</v>
      </c>
      <c r="L18" s="5">
        <v>297</v>
      </c>
      <c r="M18" s="5">
        <v>1065</v>
      </c>
      <c r="N18" s="5">
        <v>81</v>
      </c>
      <c r="O18" s="5">
        <v>12</v>
      </c>
      <c r="P18" s="5">
        <v>232</v>
      </c>
      <c r="Q18" s="4">
        <f t="shared" si="0"/>
        <v>46090</v>
      </c>
    </row>
    <row r="19" spans="1:17" x14ac:dyDescent="0.3">
      <c r="A19" s="20" t="str">
        <f>'연도별 승강기 설치추이'!A19</f>
        <v>2023년</v>
      </c>
      <c r="B19" s="14">
        <v>14821</v>
      </c>
      <c r="C19" s="6">
        <v>146</v>
      </c>
      <c r="D19" s="6">
        <v>1157</v>
      </c>
      <c r="E19" s="14">
        <v>12257</v>
      </c>
      <c r="F19" s="6">
        <v>259</v>
      </c>
      <c r="G19" s="14">
        <v>15199</v>
      </c>
      <c r="H19" s="6">
        <v>164</v>
      </c>
      <c r="I19" s="6">
        <v>182</v>
      </c>
      <c r="J19" s="14">
        <v>1031</v>
      </c>
      <c r="K19" s="6">
        <v>62</v>
      </c>
      <c r="L19" s="6">
        <v>276</v>
      </c>
      <c r="M19" s="14">
        <v>1130</v>
      </c>
      <c r="N19" s="6">
        <v>48</v>
      </c>
      <c r="O19" s="6">
        <v>3</v>
      </c>
      <c r="P19" s="6">
        <v>210</v>
      </c>
      <c r="Q19" s="4">
        <f t="shared" si="0"/>
        <v>46945</v>
      </c>
    </row>
    <row r="20" spans="1:17" x14ac:dyDescent="0.3">
      <c r="A20" s="20" t="str">
        <f>'연도별 승강기 설치추이'!A20</f>
        <v>2024년</v>
      </c>
      <c r="B20" s="14">
        <v>13905</v>
      </c>
      <c r="C20" s="6">
        <v>134</v>
      </c>
      <c r="D20" s="6">
        <v>1297</v>
      </c>
      <c r="E20" s="14">
        <v>14343</v>
      </c>
      <c r="F20" s="6">
        <v>427</v>
      </c>
      <c r="G20" s="14">
        <v>15578</v>
      </c>
      <c r="H20" s="6">
        <v>175</v>
      </c>
      <c r="I20" s="6">
        <v>89</v>
      </c>
      <c r="J20" s="14">
        <v>888</v>
      </c>
      <c r="K20" s="6">
        <v>51</v>
      </c>
      <c r="L20" s="6">
        <v>229</v>
      </c>
      <c r="M20" s="14">
        <v>1384</v>
      </c>
      <c r="N20" s="6">
        <v>154</v>
      </c>
      <c r="O20" s="6">
        <v>0</v>
      </c>
      <c r="P20" s="6">
        <v>230</v>
      </c>
      <c r="Q20" s="4">
        <f t="shared" si="0"/>
        <v>48884</v>
      </c>
    </row>
    <row r="21" spans="1:17" x14ac:dyDescent="0.3">
      <c r="A21" s="20" t="str">
        <f>'연도별 승강기 설치추이'!A21</f>
        <v>2025년</v>
      </c>
      <c r="B21" s="14">
        <v>9363</v>
      </c>
      <c r="C21" s="6">
        <v>141</v>
      </c>
      <c r="D21" s="6">
        <v>953</v>
      </c>
      <c r="E21" s="14">
        <v>9048</v>
      </c>
      <c r="F21" s="6">
        <v>438</v>
      </c>
      <c r="G21" s="14">
        <v>13688</v>
      </c>
      <c r="H21" s="6">
        <v>112</v>
      </c>
      <c r="I21" s="6">
        <v>95</v>
      </c>
      <c r="J21" s="14">
        <v>792</v>
      </c>
      <c r="K21" s="6">
        <v>56</v>
      </c>
      <c r="L21" s="6">
        <v>166</v>
      </c>
      <c r="M21" s="14">
        <v>1093</v>
      </c>
      <c r="N21" s="6">
        <v>39</v>
      </c>
      <c r="O21" s="6">
        <v>0</v>
      </c>
      <c r="P21" s="6">
        <v>227</v>
      </c>
      <c r="Q21" s="4">
        <f t="shared" si="0"/>
        <v>36211</v>
      </c>
    </row>
    <row r="22" spans="1:17" x14ac:dyDescent="0.3">
      <c r="A22" s="20" t="str">
        <f>'연도별 승강기 설치추이'!A22</f>
        <v>2026년 6월</v>
      </c>
      <c r="B22" s="14">
        <v>5813</v>
      </c>
      <c r="C22" s="6">
        <v>72</v>
      </c>
      <c r="D22" s="6">
        <v>401</v>
      </c>
      <c r="E22" s="14">
        <v>2807</v>
      </c>
      <c r="F22" s="6">
        <v>62</v>
      </c>
      <c r="G22" s="14">
        <v>6518</v>
      </c>
      <c r="H22" s="6">
        <v>97</v>
      </c>
      <c r="I22" s="6">
        <v>71</v>
      </c>
      <c r="J22" s="14">
        <v>337</v>
      </c>
      <c r="K22" s="6">
        <v>29</v>
      </c>
      <c r="L22" s="6">
        <v>77</v>
      </c>
      <c r="M22" s="14">
        <v>273</v>
      </c>
      <c r="N22" s="6">
        <v>10</v>
      </c>
      <c r="O22" s="6">
        <v>0</v>
      </c>
      <c r="P22" s="6">
        <v>91</v>
      </c>
      <c r="Q22" s="4">
        <f t="shared" si="0"/>
        <v>16658</v>
      </c>
    </row>
    <row r="23" spans="1:17" x14ac:dyDescent="0.3">
      <c r="A23" s="22" t="s">
        <v>18</v>
      </c>
      <c r="B23" s="26">
        <f>SUM(B4:B22)</f>
        <v>478104</v>
      </c>
      <c r="C23" s="26">
        <f t="shared" ref="C23:P23" si="1">SUM(C4:C22)</f>
        <v>8809</v>
      </c>
      <c r="D23" s="26">
        <f t="shared" si="1"/>
        <v>23818</v>
      </c>
      <c r="E23" s="26">
        <f t="shared" si="1"/>
        <v>169427</v>
      </c>
      <c r="F23" s="26">
        <f t="shared" si="1"/>
        <v>1471</v>
      </c>
      <c r="G23" s="26">
        <f t="shared" si="1"/>
        <v>279985</v>
      </c>
      <c r="H23" s="26">
        <f t="shared" si="1"/>
        <v>8830</v>
      </c>
      <c r="I23" s="26">
        <f t="shared" si="1"/>
        <v>1140</v>
      </c>
      <c r="J23" s="26">
        <f t="shared" si="1"/>
        <v>33034</v>
      </c>
      <c r="K23" s="26">
        <f t="shared" si="1"/>
        <v>17439</v>
      </c>
      <c r="L23" s="26">
        <f t="shared" si="1"/>
        <v>15027</v>
      </c>
      <c r="M23" s="26">
        <f t="shared" si="1"/>
        <v>41752</v>
      </c>
      <c r="N23" s="26">
        <f t="shared" si="1"/>
        <v>6736</v>
      </c>
      <c r="O23" s="26">
        <f t="shared" si="1"/>
        <v>3785</v>
      </c>
      <c r="P23" s="26">
        <f t="shared" si="1"/>
        <v>4203</v>
      </c>
      <c r="Q23" s="26">
        <f>SUM(Q4:Q22)</f>
        <v>1093560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H25"/>
  <sheetViews>
    <sheetView workbookViewId="0"/>
  </sheetViews>
  <sheetFormatPr defaultRowHeight="16.5" x14ac:dyDescent="0.3"/>
  <cols>
    <col min="1" max="1" width="10.5" customWidth="1"/>
  </cols>
  <sheetData>
    <row r="1" spans="1:8" ht="26.25" x14ac:dyDescent="0.3">
      <c r="A1" s="19" t="s">
        <v>69</v>
      </c>
    </row>
    <row r="3" spans="1:8" x14ac:dyDescent="0.3">
      <c r="A3" s="18" t="s">
        <v>0</v>
      </c>
      <c r="B3" s="18" t="s">
        <v>29</v>
      </c>
      <c r="C3" s="18" t="s">
        <v>30</v>
      </c>
      <c r="D3" s="18" t="s">
        <v>31</v>
      </c>
      <c r="E3" s="18" t="s">
        <v>32</v>
      </c>
      <c r="F3" s="18" t="s">
        <v>33</v>
      </c>
      <c r="G3" s="18" t="s">
        <v>34</v>
      </c>
      <c r="H3" s="18" t="s">
        <v>18</v>
      </c>
    </row>
    <row r="4" spans="1:8" x14ac:dyDescent="0.3">
      <c r="A4" s="20" t="str">
        <f>'연도별 승강기 설치추이'!A4&amp;" 이전"</f>
        <v>2008년 이전</v>
      </c>
      <c r="B4" s="21">
        <v>63494</v>
      </c>
      <c r="C4" s="21">
        <v>81418</v>
      </c>
      <c r="D4" s="21">
        <v>102175</v>
      </c>
      <c r="E4" s="21">
        <v>85981</v>
      </c>
      <c r="F4" s="21">
        <v>6158</v>
      </c>
      <c r="G4" s="21">
        <v>2968</v>
      </c>
      <c r="H4" s="11">
        <f>SUM(B4:G4)</f>
        <v>342194</v>
      </c>
    </row>
    <row r="5" spans="1:8" x14ac:dyDescent="0.3">
      <c r="A5" s="20" t="str">
        <f>'연도별 승강기 설치추이'!A5</f>
        <v>2009년</v>
      </c>
      <c r="B5" s="21">
        <v>7144</v>
      </c>
      <c r="C5" s="21">
        <v>3402</v>
      </c>
      <c r="D5" s="21">
        <v>5158</v>
      </c>
      <c r="E5" s="21">
        <v>5365</v>
      </c>
      <c r="F5" s="21">
        <v>739</v>
      </c>
      <c r="G5" s="21">
        <v>621</v>
      </c>
      <c r="H5" s="11">
        <f t="shared" ref="H5:H19" si="0">SUM(B5:G5)</f>
        <v>22429</v>
      </c>
    </row>
    <row r="6" spans="1:8" x14ac:dyDescent="0.3">
      <c r="A6" s="20" t="str">
        <f>'연도별 승강기 설치추이'!A6</f>
        <v>2010년</v>
      </c>
      <c r="B6" s="21">
        <v>7992</v>
      </c>
      <c r="C6" s="21">
        <v>3740</v>
      </c>
      <c r="D6" s="21">
        <v>4468</v>
      </c>
      <c r="E6" s="21">
        <v>3962</v>
      </c>
      <c r="F6" s="21">
        <v>712</v>
      </c>
      <c r="G6" s="21">
        <v>621</v>
      </c>
      <c r="H6" s="11">
        <f t="shared" si="0"/>
        <v>21495</v>
      </c>
    </row>
    <row r="7" spans="1:8" x14ac:dyDescent="0.3">
      <c r="A7" s="20" t="str">
        <f>'연도별 승강기 설치추이'!A7</f>
        <v>2011년</v>
      </c>
      <c r="B7" s="21">
        <v>9582</v>
      </c>
      <c r="C7" s="21">
        <v>4624</v>
      </c>
      <c r="D7" s="21">
        <v>3924</v>
      </c>
      <c r="E7" s="21">
        <v>3811</v>
      </c>
      <c r="F7" s="21">
        <v>666</v>
      </c>
      <c r="G7" s="21">
        <v>675</v>
      </c>
      <c r="H7" s="11">
        <f t="shared" si="0"/>
        <v>23282</v>
      </c>
    </row>
    <row r="8" spans="1:8" x14ac:dyDescent="0.3">
      <c r="A8" s="20" t="str">
        <f>'연도별 승강기 설치추이'!A8</f>
        <v>2012년</v>
      </c>
      <c r="B8" s="21">
        <v>11719</v>
      </c>
      <c r="C8" s="21">
        <v>5350</v>
      </c>
      <c r="D8" s="21">
        <v>3594</v>
      </c>
      <c r="E8" s="21">
        <v>3638</v>
      </c>
      <c r="F8" s="21">
        <v>543</v>
      </c>
      <c r="G8" s="21">
        <v>639</v>
      </c>
      <c r="H8" s="11">
        <f t="shared" si="0"/>
        <v>25483</v>
      </c>
    </row>
    <row r="9" spans="1:8" x14ac:dyDescent="0.3">
      <c r="A9" s="20" t="str">
        <f>'연도별 승강기 설치추이'!A9</f>
        <v>2013년</v>
      </c>
      <c r="B9" s="21">
        <v>11511</v>
      </c>
      <c r="C9" s="21">
        <v>5215</v>
      </c>
      <c r="D9" s="21">
        <v>3748</v>
      </c>
      <c r="E9" s="21">
        <v>4701</v>
      </c>
      <c r="F9" s="21">
        <v>802</v>
      </c>
      <c r="G9" s="21">
        <v>504</v>
      </c>
      <c r="H9" s="11">
        <f t="shared" si="0"/>
        <v>26481</v>
      </c>
    </row>
    <row r="10" spans="1:8" x14ac:dyDescent="0.3">
      <c r="A10" s="20" t="str">
        <f>'연도별 승강기 설치추이'!A10</f>
        <v>2014년</v>
      </c>
      <c r="B10" s="21">
        <v>13527</v>
      </c>
      <c r="C10" s="21">
        <v>5840</v>
      </c>
      <c r="D10" s="21">
        <v>3820</v>
      </c>
      <c r="E10" s="21">
        <v>5806</v>
      </c>
      <c r="F10" s="21">
        <v>1493</v>
      </c>
      <c r="G10" s="21">
        <v>739</v>
      </c>
      <c r="H10" s="11">
        <f t="shared" si="0"/>
        <v>31225</v>
      </c>
    </row>
    <row r="11" spans="1:8" x14ac:dyDescent="0.3">
      <c r="A11" s="20" t="str">
        <f>'연도별 승강기 설치추이'!A11</f>
        <v>2015년</v>
      </c>
      <c r="B11" s="21">
        <v>16156</v>
      </c>
      <c r="C11" s="21">
        <v>7063</v>
      </c>
      <c r="D11" s="21">
        <v>3761</v>
      </c>
      <c r="E11" s="21">
        <v>5723</v>
      </c>
      <c r="F11" s="21">
        <v>1206</v>
      </c>
      <c r="G11" s="21">
        <v>929</v>
      </c>
      <c r="H11" s="11">
        <f t="shared" si="0"/>
        <v>34838</v>
      </c>
    </row>
    <row r="12" spans="1:8" x14ac:dyDescent="0.3">
      <c r="A12" s="20" t="str">
        <f>'연도별 승강기 설치추이'!A12</f>
        <v>2016년</v>
      </c>
      <c r="B12" s="21">
        <v>19735</v>
      </c>
      <c r="C12" s="21">
        <v>8598</v>
      </c>
      <c r="D12" s="21">
        <v>3819</v>
      </c>
      <c r="E12" s="21">
        <v>6058</v>
      </c>
      <c r="F12" s="21">
        <v>1637</v>
      </c>
      <c r="G12" s="21">
        <v>758</v>
      </c>
      <c r="H12" s="11">
        <f t="shared" si="0"/>
        <v>40605</v>
      </c>
    </row>
    <row r="13" spans="1:8" x14ac:dyDescent="0.3">
      <c r="A13" s="20" t="str">
        <f>'연도별 승강기 설치추이'!A13</f>
        <v>2017년</v>
      </c>
      <c r="B13" s="21">
        <v>20749</v>
      </c>
      <c r="C13" s="21">
        <v>8101</v>
      </c>
      <c r="D13" s="21">
        <v>3996</v>
      </c>
      <c r="E13" s="21">
        <v>7877</v>
      </c>
      <c r="F13" s="21">
        <v>2583</v>
      </c>
      <c r="G13" s="21">
        <v>1534</v>
      </c>
      <c r="H13" s="11">
        <f t="shared" si="0"/>
        <v>44840</v>
      </c>
    </row>
    <row r="14" spans="1:8" x14ac:dyDescent="0.3">
      <c r="A14" s="20" t="str">
        <f>'연도별 승강기 설치추이'!A14</f>
        <v>2018년</v>
      </c>
      <c r="B14" s="21">
        <v>19706</v>
      </c>
      <c r="C14" s="21">
        <v>7495</v>
      </c>
      <c r="D14" s="21">
        <v>4687</v>
      </c>
      <c r="E14" s="21">
        <v>8922</v>
      </c>
      <c r="F14" s="21">
        <v>3099</v>
      </c>
      <c r="G14" s="21">
        <v>2633</v>
      </c>
      <c r="H14" s="11">
        <f t="shared" si="0"/>
        <v>46542</v>
      </c>
    </row>
    <row r="15" spans="1:8" x14ac:dyDescent="0.3">
      <c r="A15" s="20" t="str">
        <f>'연도별 승강기 설치추이'!A15</f>
        <v>2019년</v>
      </c>
      <c r="B15" s="21">
        <v>17411</v>
      </c>
      <c r="C15" s="21">
        <v>6638</v>
      </c>
      <c r="D15" s="21">
        <v>4909</v>
      </c>
      <c r="E15" s="21">
        <v>7467</v>
      </c>
      <c r="F15" s="21">
        <v>2513</v>
      </c>
      <c r="G15" s="21">
        <v>2171</v>
      </c>
      <c r="H15" s="11">
        <f t="shared" si="0"/>
        <v>41109</v>
      </c>
    </row>
    <row r="16" spans="1:8" x14ac:dyDescent="0.3">
      <c r="A16" s="20" t="str">
        <f>'연도별 승강기 설치추이'!A16</f>
        <v>2020년</v>
      </c>
      <c r="B16" s="21">
        <v>16921</v>
      </c>
      <c r="C16" s="21">
        <v>7763</v>
      </c>
      <c r="D16" s="21">
        <v>6324</v>
      </c>
      <c r="E16" s="21">
        <v>7820</v>
      </c>
      <c r="F16" s="21">
        <v>1936</v>
      </c>
      <c r="G16" s="21">
        <v>1953</v>
      </c>
      <c r="H16" s="11">
        <f t="shared" si="0"/>
        <v>42717</v>
      </c>
    </row>
    <row r="17" spans="1:8" x14ac:dyDescent="0.3">
      <c r="A17" s="20" t="str">
        <f>'연도별 승강기 설치추이'!A17</f>
        <v>2021년</v>
      </c>
      <c r="B17" s="9">
        <v>18820</v>
      </c>
      <c r="C17" s="21">
        <v>8296</v>
      </c>
      <c r="D17" s="21">
        <v>5961</v>
      </c>
      <c r="E17" s="21">
        <v>8328</v>
      </c>
      <c r="F17" s="21">
        <v>1978</v>
      </c>
      <c r="G17" s="21">
        <v>1897</v>
      </c>
      <c r="H17" s="11">
        <f t="shared" si="0"/>
        <v>45280</v>
      </c>
    </row>
    <row r="18" spans="1:8" x14ac:dyDescent="0.3">
      <c r="A18" s="20" t="str">
        <f>'연도별 승강기 설치추이'!A18</f>
        <v>2022년</v>
      </c>
      <c r="B18" s="9">
        <v>17693</v>
      </c>
      <c r="C18" s="21">
        <v>6759</v>
      </c>
      <c r="D18" s="21">
        <v>6221</v>
      </c>
      <c r="E18" s="21">
        <v>8663</v>
      </c>
      <c r="F18" s="21">
        <v>2131</v>
      </c>
      <c r="G18" s="21">
        <v>1785</v>
      </c>
      <c r="H18" s="11">
        <f t="shared" si="0"/>
        <v>43252</v>
      </c>
    </row>
    <row r="19" spans="1:8" x14ac:dyDescent="0.3">
      <c r="A19" s="20" t="str">
        <f>'연도별 승강기 설치추이'!A19</f>
        <v>2023년</v>
      </c>
      <c r="B19" s="16">
        <v>14351</v>
      </c>
      <c r="C19" s="16">
        <v>6718</v>
      </c>
      <c r="D19" s="16">
        <v>7613</v>
      </c>
      <c r="E19" s="16">
        <v>10046</v>
      </c>
      <c r="F19" s="16">
        <v>2771</v>
      </c>
      <c r="G19" s="16">
        <v>2686</v>
      </c>
      <c r="H19" s="11">
        <f t="shared" si="0"/>
        <v>44185</v>
      </c>
    </row>
    <row r="20" spans="1:8" x14ac:dyDescent="0.3">
      <c r="A20" s="20" t="str">
        <f>'연도별 승강기 설치추이'!A20</f>
        <v>2024년</v>
      </c>
      <c r="B20" s="16">
        <v>12722</v>
      </c>
      <c r="C20" s="16">
        <v>6315</v>
      </c>
      <c r="D20" s="16">
        <v>8773</v>
      </c>
      <c r="E20" s="16">
        <v>11994</v>
      </c>
      <c r="F20" s="16">
        <v>2890</v>
      </c>
      <c r="G20" s="16">
        <v>3254</v>
      </c>
      <c r="H20" s="11">
        <f>SUM(B20:G20)</f>
        <v>45948</v>
      </c>
    </row>
    <row r="21" spans="1:8" x14ac:dyDescent="0.3">
      <c r="A21" s="20" t="str">
        <f>'연도별 승강기 설치추이'!A21</f>
        <v>2025년</v>
      </c>
      <c r="B21" s="16">
        <v>11357</v>
      </c>
      <c r="C21" s="16">
        <v>4642</v>
      </c>
      <c r="D21" s="16">
        <v>4827</v>
      </c>
      <c r="E21" s="16">
        <v>8025</v>
      </c>
      <c r="F21" s="16">
        <v>1992</v>
      </c>
      <c r="G21" s="16">
        <v>2995</v>
      </c>
      <c r="H21" s="11">
        <f>SUM(B21:G21)</f>
        <v>33838</v>
      </c>
    </row>
    <row r="22" spans="1:8" x14ac:dyDescent="0.3">
      <c r="A22" s="20" t="str">
        <f>'연도별 승강기 설치추이'!A22</f>
        <v>2026년 6월</v>
      </c>
      <c r="B22" s="16">
        <v>5035</v>
      </c>
      <c r="C22" s="16">
        <v>2320</v>
      </c>
      <c r="D22" s="16">
        <v>2654</v>
      </c>
      <c r="E22" s="16">
        <v>3795</v>
      </c>
      <c r="F22" s="16">
        <v>918</v>
      </c>
      <c r="G22" s="16">
        <v>1119</v>
      </c>
      <c r="H22" s="11">
        <f>SUM(B22:G22)</f>
        <v>15841</v>
      </c>
    </row>
    <row r="23" spans="1:8" x14ac:dyDescent="0.3">
      <c r="A23" s="22" t="s">
        <v>18</v>
      </c>
      <c r="B23" s="23">
        <f>SUM(B4:B22)</f>
        <v>315625</v>
      </c>
      <c r="C23" s="23">
        <f t="shared" ref="C23:H23" si="1">SUM(C4:C22)</f>
        <v>190297</v>
      </c>
      <c r="D23" s="23">
        <f t="shared" si="1"/>
        <v>190432</v>
      </c>
      <c r="E23" s="23">
        <f t="shared" si="1"/>
        <v>207982</v>
      </c>
      <c r="F23" s="23">
        <f t="shared" si="1"/>
        <v>36767</v>
      </c>
      <c r="G23" s="23">
        <f t="shared" si="1"/>
        <v>30481</v>
      </c>
      <c r="H23" s="23">
        <f t="shared" si="1"/>
        <v>971584</v>
      </c>
    </row>
    <row r="25" spans="1:8" x14ac:dyDescent="0.3">
      <c r="B25" s="2"/>
      <c r="C25" s="2"/>
      <c r="D25" s="2"/>
      <c r="E25" s="2"/>
      <c r="F25" s="2"/>
      <c r="G25" s="2"/>
      <c r="H25" s="2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제조업체별 승강기 설치추이</vt:lpstr>
      <vt:lpstr>연도별 승강기 설치추이</vt:lpstr>
      <vt:lpstr>지역별 승강기 설치추이</vt:lpstr>
      <vt:lpstr>건물용도별 승강기 설치추이</vt:lpstr>
      <vt:lpstr>종류별 승강기 설치추이</vt:lpstr>
      <vt:lpstr>운행층수별 승강기 설치추이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한국승강기안전공단</cp:lastModifiedBy>
  <dcterms:created xsi:type="dcterms:W3CDTF">2018-02-22T02:10:44Z</dcterms:created>
  <dcterms:modified xsi:type="dcterms:W3CDTF">2026-08-07T00:57:23Z</dcterms:modified>
</cp:coreProperties>
</file>