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홈페이지 사고 통계\"/>
    </mc:Choice>
  </mc:AlternateContent>
  <xr:revisionPtr revIDLastSave="0" documentId="13_ncr:1_{E42D5143-D901-4967-A5A9-71D0410D39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총괄현황" sheetId="1" r:id="rId1"/>
    <sheet name="승강기종류별" sheetId="2" r:id="rId2"/>
    <sheet name="건물용도별" sheetId="3" r:id="rId3"/>
    <sheet name="사고원인별" sheetId="4" r:id="rId4"/>
    <sheet name="피해정도별" sheetId="5" r:id="rId5"/>
    <sheet name="피해자구분별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E22" i="6" l="1"/>
  <c r="D22" i="6"/>
  <c r="C22" i="6"/>
  <c r="B21" i="6"/>
  <c r="D22" i="5"/>
  <c r="C22" i="5"/>
  <c r="B20" i="5"/>
  <c r="B21" i="5"/>
  <c r="B22" i="5" s="1"/>
  <c r="B20" i="4"/>
  <c r="B21" i="4"/>
  <c r="H22" i="4"/>
  <c r="G22" i="4"/>
  <c r="F22" i="4"/>
  <c r="E22" i="4"/>
  <c r="D22" i="4"/>
  <c r="C22" i="4"/>
  <c r="M22" i="3"/>
  <c r="B21" i="3"/>
  <c r="B22" i="3" s="1"/>
  <c r="L22" i="3"/>
  <c r="K22" i="3"/>
  <c r="J22" i="3"/>
  <c r="I22" i="3"/>
  <c r="H22" i="3"/>
  <c r="G22" i="3"/>
  <c r="F22" i="3"/>
  <c r="E22" i="3"/>
  <c r="D22" i="3"/>
  <c r="C22" i="3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1" i="2"/>
  <c r="B22" i="2" s="1"/>
  <c r="B20" i="6"/>
  <c r="B20" i="3"/>
  <c r="B20" i="2"/>
  <c r="B19" i="6" l="1"/>
  <c r="B22" i="6" s="1"/>
  <c r="B19" i="5" l="1"/>
  <c r="B19" i="4"/>
  <c r="B19" i="3"/>
  <c r="B19" i="2"/>
  <c r="B18" i="6" l="1"/>
  <c r="B18" i="5"/>
  <c r="B18" i="4"/>
  <c r="B18" i="3"/>
  <c r="B18" i="2"/>
  <c r="B17" i="2"/>
  <c r="B17" i="6"/>
  <c r="B17" i="5"/>
  <c r="B17" i="4"/>
  <c r="B17" i="3"/>
  <c r="B16" i="2"/>
  <c r="B16" i="6"/>
  <c r="B16" i="4"/>
  <c r="B3" i="5" l="1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2" i="4"/>
  <c r="B3" i="4"/>
  <c r="B4" i="4"/>
  <c r="B5" i="4"/>
  <c r="B6" i="4"/>
  <c r="B7" i="4"/>
  <c r="B8" i="4"/>
  <c r="B9" i="4"/>
  <c r="B10" i="4"/>
  <c r="B11" i="4"/>
  <c r="B12" i="4"/>
  <c r="B13" i="4"/>
  <c r="B15" i="4"/>
  <c r="B14" i="4"/>
  <c r="B22" i="4" l="1"/>
  <c r="B15" i="2"/>
  <c r="B16" i="3"/>
  <c r="B15" i="3"/>
  <c r="B3" i="6" l="1"/>
  <c r="B4" i="6"/>
  <c r="B5" i="6"/>
  <c r="B6" i="6"/>
  <c r="B7" i="6"/>
  <c r="B8" i="6"/>
  <c r="B9" i="6"/>
  <c r="B10" i="6"/>
  <c r="B11" i="6"/>
  <c r="B12" i="6"/>
  <c r="B13" i="6"/>
  <c r="B14" i="6"/>
  <c r="B2" i="6"/>
  <c r="B2" i="5"/>
  <c r="B14" i="3"/>
  <c r="B14" i="2"/>
  <c r="B3" i="3" l="1"/>
  <c r="B4" i="3"/>
  <c r="B5" i="3"/>
  <c r="B6" i="3"/>
  <c r="B7" i="3"/>
  <c r="B8" i="3"/>
  <c r="B9" i="3"/>
  <c r="B10" i="3"/>
  <c r="B11" i="3"/>
  <c r="B12" i="3"/>
  <c r="B13" i="3"/>
  <c r="B2" i="3"/>
  <c r="B3" i="2"/>
  <c r="B4" i="2"/>
  <c r="B5" i="2"/>
  <c r="B6" i="2"/>
  <c r="B7" i="2"/>
  <c r="B8" i="2"/>
  <c r="B9" i="2"/>
  <c r="B10" i="2"/>
  <c r="B11" i="2"/>
  <c r="B12" i="2"/>
  <c r="B13" i="2"/>
  <c r="B2" i="2"/>
</calcChain>
</file>

<file path=xl/sharedStrings.xml><?xml version="1.0" encoding="utf-8"?>
<sst xmlns="http://schemas.openxmlformats.org/spreadsheetml/2006/main" count="176" uniqueCount="73">
  <si>
    <t>연도</t>
  </si>
  <si>
    <t>승강기 보유대수</t>
  </si>
  <si>
    <t>사고건수</t>
  </si>
  <si>
    <t>2007년</t>
  </si>
  <si>
    <t>2008년</t>
  </si>
  <si>
    <t>2009년</t>
  </si>
  <si>
    <t>2010년</t>
  </si>
  <si>
    <t>2011년</t>
  </si>
  <si>
    <t>2012년</t>
  </si>
  <si>
    <t>2013년</t>
  </si>
  <si>
    <t>2014년</t>
  </si>
  <si>
    <t>2015년</t>
  </si>
  <si>
    <t>2016년</t>
  </si>
  <si>
    <t>2017년</t>
  </si>
  <si>
    <t>2018년</t>
  </si>
  <si>
    <t>2018년</t>
    <phoneticPr fontId="1" type="noConversion"/>
  </si>
  <si>
    <t>계</t>
  </si>
  <si>
    <t>승객용</t>
  </si>
  <si>
    <t>승객화물용</t>
  </si>
  <si>
    <t>피난용</t>
  </si>
  <si>
    <t>장애인용</t>
  </si>
  <si>
    <t>전망용</t>
  </si>
  <si>
    <t>화물용</t>
  </si>
  <si>
    <t>자동차용</t>
  </si>
  <si>
    <t>에스컬레이터</t>
  </si>
  <si>
    <t>무빙워크</t>
  </si>
  <si>
    <t>경사형</t>
  </si>
  <si>
    <t>수직형</t>
  </si>
  <si>
    <t>공동주택</t>
  </si>
  <si>
    <t>근린 생활 시설</t>
  </si>
  <si>
    <t>문화 및 집회 시설</t>
  </si>
  <si>
    <t>판매시설</t>
  </si>
  <si>
    <t>운수시설</t>
  </si>
  <si>
    <t>의료시설</t>
  </si>
  <si>
    <t>교육연구 복지시설</t>
  </si>
  <si>
    <t>업무시설</t>
  </si>
  <si>
    <t>숙박시설</t>
  </si>
  <si>
    <t>공장</t>
  </si>
  <si>
    <t>기타</t>
  </si>
  <si>
    <t>이용자과실</t>
  </si>
  <si>
    <t>작업자과실</t>
  </si>
  <si>
    <t>계(명)</t>
  </si>
  <si>
    <t>사망</t>
  </si>
  <si>
    <t>병원용</t>
    <phoneticPr fontId="1" type="noConversion"/>
  </si>
  <si>
    <t>소방구조용</t>
    <phoneticPr fontId="1" type="noConversion"/>
  </si>
  <si>
    <t>주택용</t>
    <phoneticPr fontId="1" type="noConversion"/>
  </si>
  <si>
    <t>소형화물용</t>
    <phoneticPr fontId="1" type="noConversion"/>
  </si>
  <si>
    <t>건물 관리자</t>
    <phoneticPr fontId="1" type="noConversion"/>
  </si>
  <si>
    <t>승강기 기술자</t>
    <phoneticPr fontId="1" type="noConversion"/>
  </si>
  <si>
    <t>이용자</t>
    <phoneticPr fontId="1" type="noConversion"/>
  </si>
  <si>
    <t>2019년</t>
    <phoneticPr fontId="1" type="noConversion"/>
  </si>
  <si>
    <t>2019년</t>
    <phoneticPr fontId="1" type="noConversion"/>
  </si>
  <si>
    <t>2019년</t>
    <phoneticPr fontId="1" type="noConversion"/>
  </si>
  <si>
    <t>2019년</t>
    <phoneticPr fontId="1" type="noConversion"/>
  </si>
  <si>
    <t>부상</t>
    <phoneticPr fontId="1" type="noConversion"/>
  </si>
  <si>
    <t>2020년</t>
    <phoneticPr fontId="1" type="noConversion"/>
  </si>
  <si>
    <t>2020년</t>
    <phoneticPr fontId="1" type="noConversion"/>
  </si>
  <si>
    <t>2020년</t>
    <phoneticPr fontId="1" type="noConversion"/>
  </si>
  <si>
    <t>2020년</t>
    <phoneticPr fontId="1" type="noConversion"/>
  </si>
  <si>
    <t>관리주체 과실</t>
    <phoneticPr fontId="1" type="noConversion"/>
  </si>
  <si>
    <t>유지관리업체 과실</t>
    <phoneticPr fontId="1" type="noConversion"/>
  </si>
  <si>
    <t>제조업체 과실</t>
    <phoneticPr fontId="1" type="noConversion"/>
  </si>
  <si>
    <t>2021년</t>
    <phoneticPr fontId="1" type="noConversion"/>
  </si>
  <si>
    <t>2021년</t>
    <phoneticPr fontId="1" type="noConversion"/>
  </si>
  <si>
    <t>2021년</t>
    <phoneticPr fontId="1" type="noConversion"/>
  </si>
  <si>
    <t>2021년</t>
    <phoneticPr fontId="1" type="noConversion"/>
  </si>
  <si>
    <t>2021년</t>
    <phoneticPr fontId="1" type="noConversion"/>
  </si>
  <si>
    <t>2022년</t>
    <phoneticPr fontId="1" type="noConversion"/>
  </si>
  <si>
    <t>2023년</t>
    <phoneticPr fontId="1" type="noConversion"/>
  </si>
  <si>
    <t>2024년</t>
    <phoneticPr fontId="1" type="noConversion"/>
  </si>
  <si>
    <t>2025년</t>
    <phoneticPr fontId="1" type="noConversion"/>
  </si>
  <si>
    <t>2026년6월</t>
    <phoneticPr fontId="1" type="noConversion"/>
  </si>
  <si>
    <t>만대당 사고발생률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</si>
</sst>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"/>
    <numFmt numFmtId="177" formatCode="0_);[Red]\(0\)"/>
    <numFmt numFmtId="178" formatCode="#,##0_ "/>
    <numFmt numFmtId="179" formatCode="#,##0_);[Red]\(#,##0\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1"/>
      <name val="돋움"/>
      <family val="3"/>
      <charset val="129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돋움"/>
      <family val="3"/>
      <charset val="129"/>
    </font>
    <font>
      <sz val="12"/>
      <color rgb="FFFF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1"/>
      <color theme="1"/>
      <name val="돋움"/>
      <family val="3"/>
      <charset val="129"/>
    </font>
    <font>
      <b/>
      <sz val="11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quotePrefix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77" fontId="4" fillId="0" borderId="0" xfId="0" applyNumberFormat="1" applyFont="1">
      <alignment vertical="center"/>
    </xf>
    <xf numFmtId="177" fontId="5" fillId="0" borderId="0" xfId="0" quotePrefix="1" applyNumberFormat="1" applyFont="1">
      <alignment vertical="center"/>
    </xf>
    <xf numFmtId="177" fontId="0" fillId="0" borderId="0" xfId="0" applyNumberForma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3" fontId="10" fillId="2" borderId="1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179" fontId="10" fillId="2" borderId="1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178" fontId="10" fillId="2" borderId="1" xfId="0" applyNumberFormat="1" applyFont="1" applyFill="1" applyBorder="1" applyAlignment="1">
      <alignment horizontal="center" vertical="center" wrapText="1"/>
    </xf>
    <xf numFmtId="178" fontId="9" fillId="0" borderId="0" xfId="0" applyNumberFormat="1" applyFont="1">
      <alignment vertical="center"/>
    </xf>
    <xf numFmtId="0" fontId="0" fillId="0" borderId="0" xfId="0" applyFont="1" applyFill="1">
      <alignment vertical="center"/>
    </xf>
    <xf numFmtId="178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179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78" fontId="0" fillId="0" borderId="0" xfId="0" applyNumberFormat="1" applyFont="1" applyFill="1">
      <alignment vertical="center"/>
    </xf>
    <xf numFmtId="176" fontId="0" fillId="0" borderId="0" xfId="0" applyNumberFormat="1" applyFont="1" applyFill="1">
      <alignment vertical="center"/>
    </xf>
    <xf numFmtId="179" fontId="8" fillId="0" borderId="1" xfId="0" applyNumberFormat="1" applyFont="1" applyFill="1" applyBorder="1" applyAlignment="1">
      <alignment horizontal="center" vertical="center"/>
    </xf>
    <xf numFmtId="179" fontId="10" fillId="2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">
    <cellStyle name="백분율 2" xfId="2" xr:uid="{00000000-0005-0000-0000-000000000000}"/>
    <cellStyle name="표준" xfId="0" builtinId="0"/>
    <cellStyle name="표준 2" xfId="3" xr:uid="{00000000-0005-0000-0000-000002000000}"/>
    <cellStyle name="표준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F16" sqref="F16"/>
    </sheetView>
  </sheetViews>
  <sheetFormatPr defaultRowHeight="16.5" x14ac:dyDescent="0.3"/>
  <cols>
    <col min="1" max="1" width="12.375" customWidth="1"/>
    <col min="2" max="3" width="15.75" customWidth="1"/>
    <col min="4" max="4" width="20.5" customWidth="1"/>
    <col min="5" max="5" width="13.125" bestFit="1" customWidth="1"/>
  </cols>
  <sheetData>
    <row r="1" spans="1:4" ht="27" x14ac:dyDescent="0.3">
      <c r="A1" s="22" t="s">
        <v>0</v>
      </c>
      <c r="B1" s="22" t="s">
        <v>1</v>
      </c>
      <c r="C1" s="22" t="s">
        <v>2</v>
      </c>
      <c r="D1" s="22" t="s">
        <v>72</v>
      </c>
    </row>
    <row r="2" spans="1:4" x14ac:dyDescent="0.3">
      <c r="A2" s="22" t="s">
        <v>3</v>
      </c>
      <c r="B2" s="23">
        <v>359098</v>
      </c>
      <c r="C2" s="22">
        <v>97</v>
      </c>
      <c r="D2" s="33">
        <f t="shared" ref="D2:D20" si="0">C2/B2*10000</f>
        <v>2.7012124823864236</v>
      </c>
    </row>
    <row r="3" spans="1:4" x14ac:dyDescent="0.3">
      <c r="A3" s="22" t="s">
        <v>4</v>
      </c>
      <c r="B3" s="23">
        <v>382146</v>
      </c>
      <c r="C3" s="22">
        <v>154</v>
      </c>
      <c r="D3" s="33">
        <f t="shared" si="0"/>
        <v>4.0298733991720441</v>
      </c>
    </row>
    <row r="4" spans="1:4" x14ac:dyDescent="0.3">
      <c r="A4" s="22" t="s">
        <v>5</v>
      </c>
      <c r="B4" s="23">
        <v>404220</v>
      </c>
      <c r="C4" s="22">
        <v>115</v>
      </c>
      <c r="D4" s="33">
        <f t="shared" si="0"/>
        <v>2.844985403987927</v>
      </c>
    </row>
    <row r="5" spans="1:4" x14ac:dyDescent="0.3">
      <c r="A5" s="22" t="s">
        <v>6</v>
      </c>
      <c r="B5" s="23">
        <v>424201</v>
      </c>
      <c r="C5" s="22">
        <v>129</v>
      </c>
      <c r="D5" s="33">
        <f t="shared" si="0"/>
        <v>3.0410112187382867</v>
      </c>
    </row>
    <row r="6" spans="1:4" x14ac:dyDescent="0.3">
      <c r="A6" s="22" t="s">
        <v>7</v>
      </c>
      <c r="B6" s="23">
        <v>446707</v>
      </c>
      <c r="C6" s="22">
        <v>97</v>
      </c>
      <c r="D6" s="33">
        <f t="shared" si="0"/>
        <v>2.1714457127378797</v>
      </c>
    </row>
    <row r="7" spans="1:4" x14ac:dyDescent="0.3">
      <c r="A7" s="22" t="s">
        <v>8</v>
      </c>
      <c r="B7" s="23">
        <v>471403</v>
      </c>
      <c r="C7" s="22">
        <v>133</v>
      </c>
      <c r="D7" s="33">
        <f t="shared" si="0"/>
        <v>2.8213651588980131</v>
      </c>
    </row>
    <row r="8" spans="1:4" x14ac:dyDescent="0.3">
      <c r="A8" s="22" t="s">
        <v>9</v>
      </c>
      <c r="B8" s="23">
        <v>496450</v>
      </c>
      <c r="C8" s="22">
        <v>88</v>
      </c>
      <c r="D8" s="33">
        <f t="shared" si="0"/>
        <v>1.7725853560277973</v>
      </c>
    </row>
    <row r="9" spans="1:4" x14ac:dyDescent="0.3">
      <c r="A9" s="22" t="s">
        <v>10</v>
      </c>
      <c r="B9" s="23">
        <v>526676</v>
      </c>
      <c r="C9" s="22">
        <v>71</v>
      </c>
      <c r="D9" s="33">
        <f t="shared" si="0"/>
        <v>1.3480773758439724</v>
      </c>
    </row>
    <row r="10" spans="1:4" x14ac:dyDescent="0.3">
      <c r="A10" s="22" t="s">
        <v>11</v>
      </c>
      <c r="B10" s="23">
        <v>558406</v>
      </c>
      <c r="C10" s="22">
        <v>61</v>
      </c>
      <c r="D10" s="33">
        <f t="shared" si="0"/>
        <v>1.0923951390207125</v>
      </c>
    </row>
    <row r="11" spans="1:4" x14ac:dyDescent="0.3">
      <c r="A11" s="22" t="s">
        <v>12</v>
      </c>
      <c r="B11" s="23">
        <v>598489</v>
      </c>
      <c r="C11" s="22">
        <v>44</v>
      </c>
      <c r="D11" s="33">
        <f t="shared" si="0"/>
        <v>0.7351847736549878</v>
      </c>
    </row>
    <row r="12" spans="1:4" x14ac:dyDescent="0.3">
      <c r="A12" s="22" t="s">
        <v>13</v>
      </c>
      <c r="B12" s="23">
        <v>641435</v>
      </c>
      <c r="C12" s="22">
        <v>27</v>
      </c>
      <c r="D12" s="33">
        <f t="shared" si="0"/>
        <v>0.42093119333993317</v>
      </c>
    </row>
    <row r="13" spans="1:4" x14ac:dyDescent="0.3">
      <c r="A13" s="22" t="s">
        <v>15</v>
      </c>
      <c r="B13" s="23">
        <v>683641</v>
      </c>
      <c r="C13" s="22">
        <v>21</v>
      </c>
      <c r="D13" s="33">
        <f t="shared" si="0"/>
        <v>0.3071787678035694</v>
      </c>
    </row>
    <row r="14" spans="1:4" x14ac:dyDescent="0.3">
      <c r="A14" s="22" t="s">
        <v>50</v>
      </c>
      <c r="B14" s="23">
        <v>718795</v>
      </c>
      <c r="C14" s="22">
        <v>72</v>
      </c>
      <c r="D14" s="33">
        <f t="shared" si="0"/>
        <v>1.0016764167808625</v>
      </c>
    </row>
    <row r="15" spans="1:4" x14ac:dyDescent="0.3">
      <c r="A15" s="22" t="s">
        <v>55</v>
      </c>
      <c r="B15" s="23">
        <v>749845</v>
      </c>
      <c r="C15" s="22">
        <v>86</v>
      </c>
      <c r="D15" s="33">
        <f t="shared" si="0"/>
        <v>1.1469036934299754</v>
      </c>
    </row>
    <row r="16" spans="1:4" x14ac:dyDescent="0.3">
      <c r="A16" s="22" t="s">
        <v>62</v>
      </c>
      <c r="B16" s="23">
        <v>780467</v>
      </c>
      <c r="C16" s="22">
        <v>75</v>
      </c>
      <c r="D16" s="33">
        <f t="shared" si="0"/>
        <v>0.96096311567305226</v>
      </c>
    </row>
    <row r="17" spans="1:5" x14ac:dyDescent="0.3">
      <c r="A17" s="9" t="s">
        <v>67</v>
      </c>
      <c r="B17" s="10">
        <v>811602</v>
      </c>
      <c r="C17" s="9">
        <v>55</v>
      </c>
      <c r="D17" s="33">
        <f t="shared" si="0"/>
        <v>0.67767206093627164</v>
      </c>
    </row>
    <row r="18" spans="1:5" s="12" customFormat="1" x14ac:dyDescent="0.3">
      <c r="A18" s="9" t="s">
        <v>68</v>
      </c>
      <c r="B18" s="10">
        <v>853538</v>
      </c>
      <c r="C18" s="38">
        <v>42</v>
      </c>
      <c r="D18" s="33">
        <f t="shared" si="0"/>
        <v>0.49206948021060576</v>
      </c>
    </row>
    <row r="19" spans="1:5" x14ac:dyDescent="0.3">
      <c r="A19" s="9" t="s">
        <v>69</v>
      </c>
      <c r="B19" s="10">
        <v>866669</v>
      </c>
      <c r="C19" s="9">
        <v>47</v>
      </c>
      <c r="D19" s="33">
        <f t="shared" ref="D19:D21" si="1">C19/B19*10000</f>
        <v>0.54230623225245156</v>
      </c>
      <c r="E19" s="28"/>
    </row>
    <row r="20" spans="1:5" s="20" customFormat="1" x14ac:dyDescent="0.3">
      <c r="A20" s="9" t="s">
        <v>70</v>
      </c>
      <c r="B20" s="10">
        <v>885928</v>
      </c>
      <c r="C20" s="9">
        <v>59</v>
      </c>
      <c r="D20" s="33">
        <f t="shared" si="0"/>
        <v>0.66596834054234655</v>
      </c>
      <c r="E20" s="30"/>
    </row>
    <row r="21" spans="1:5" s="12" customFormat="1" x14ac:dyDescent="0.3">
      <c r="A21" s="35" t="s">
        <v>71</v>
      </c>
      <c r="B21" s="36">
        <v>894085</v>
      </c>
      <c r="C21" s="37">
        <v>27</v>
      </c>
      <c r="D21" s="34">
        <f t="shared" si="1"/>
        <v>0.30198471062594723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0"/>
  <sheetViews>
    <sheetView workbookViewId="0">
      <selection activeCell="B20" sqref="B20"/>
    </sheetView>
  </sheetViews>
  <sheetFormatPr defaultRowHeight="16.5" x14ac:dyDescent="0.3"/>
  <cols>
    <col min="1" max="1" width="14.625" customWidth="1"/>
    <col min="2" max="2" width="11.125" style="8" customWidth="1"/>
    <col min="3" max="16" width="11.125" customWidth="1"/>
  </cols>
  <sheetData>
    <row r="1" spans="1:17" ht="27" x14ac:dyDescent="0.3">
      <c r="A1" s="22" t="s">
        <v>0</v>
      </c>
      <c r="B1" s="24" t="s">
        <v>16</v>
      </c>
      <c r="C1" s="22" t="s">
        <v>17</v>
      </c>
      <c r="D1" s="22" t="s">
        <v>43</v>
      </c>
      <c r="E1" s="22" t="s">
        <v>18</v>
      </c>
      <c r="F1" s="22" t="s">
        <v>44</v>
      </c>
      <c r="G1" s="22" t="s">
        <v>19</v>
      </c>
      <c r="H1" s="22" t="s">
        <v>20</v>
      </c>
      <c r="I1" s="22" t="s">
        <v>21</v>
      </c>
      <c r="J1" s="22" t="s">
        <v>45</v>
      </c>
      <c r="K1" s="22" t="s">
        <v>22</v>
      </c>
      <c r="L1" s="22" t="s">
        <v>23</v>
      </c>
      <c r="M1" s="22" t="s">
        <v>46</v>
      </c>
      <c r="N1" s="22" t="s">
        <v>24</v>
      </c>
      <c r="O1" s="22" t="s">
        <v>25</v>
      </c>
      <c r="P1" s="22" t="s">
        <v>26</v>
      </c>
      <c r="Q1" s="22" t="s">
        <v>27</v>
      </c>
    </row>
    <row r="2" spans="1:17" x14ac:dyDescent="0.3">
      <c r="A2" s="25" t="s">
        <v>3</v>
      </c>
      <c r="B2" s="25">
        <f>SUM(C2:Q2)</f>
        <v>97</v>
      </c>
      <c r="C2" s="25">
        <v>20</v>
      </c>
      <c r="D2" s="25">
        <v>1</v>
      </c>
      <c r="E2" s="25">
        <v>0</v>
      </c>
      <c r="F2" s="25">
        <v>4</v>
      </c>
      <c r="G2" s="25">
        <v>0</v>
      </c>
      <c r="H2" s="25">
        <v>3</v>
      </c>
      <c r="I2" s="25">
        <v>0</v>
      </c>
      <c r="J2" s="25">
        <v>0</v>
      </c>
      <c r="K2" s="25">
        <v>7</v>
      </c>
      <c r="L2" s="25">
        <v>8</v>
      </c>
      <c r="M2" s="25">
        <v>3</v>
      </c>
      <c r="N2" s="25">
        <v>44</v>
      </c>
      <c r="O2" s="25">
        <v>5</v>
      </c>
      <c r="P2" s="25">
        <v>2</v>
      </c>
      <c r="Q2" s="25">
        <v>0</v>
      </c>
    </row>
    <row r="3" spans="1:17" x14ac:dyDescent="0.3">
      <c r="A3" s="25" t="s">
        <v>4</v>
      </c>
      <c r="B3" s="25">
        <f t="shared" ref="B3:B13" si="0">SUM(C3:Q3)</f>
        <v>154</v>
      </c>
      <c r="C3" s="25">
        <v>10</v>
      </c>
      <c r="D3" s="25">
        <v>0</v>
      </c>
      <c r="E3" s="25">
        <v>0</v>
      </c>
      <c r="F3" s="25">
        <v>8</v>
      </c>
      <c r="G3" s="25">
        <v>0</v>
      </c>
      <c r="H3" s="25">
        <v>3</v>
      </c>
      <c r="I3" s="25">
        <v>1</v>
      </c>
      <c r="J3" s="25">
        <v>0</v>
      </c>
      <c r="K3" s="25">
        <v>8</v>
      </c>
      <c r="L3" s="25">
        <v>4</v>
      </c>
      <c r="M3" s="25">
        <v>8</v>
      </c>
      <c r="N3" s="25">
        <v>85</v>
      </c>
      <c r="O3" s="25">
        <v>23</v>
      </c>
      <c r="P3" s="25">
        <v>4</v>
      </c>
      <c r="Q3" s="25">
        <v>0</v>
      </c>
    </row>
    <row r="4" spans="1:17" x14ac:dyDescent="0.3">
      <c r="A4" s="25" t="s">
        <v>5</v>
      </c>
      <c r="B4" s="25">
        <f t="shared" si="0"/>
        <v>115</v>
      </c>
      <c r="C4" s="25">
        <v>10</v>
      </c>
      <c r="D4" s="25">
        <v>2</v>
      </c>
      <c r="E4" s="25">
        <v>1</v>
      </c>
      <c r="F4" s="25">
        <v>1</v>
      </c>
      <c r="G4" s="25">
        <v>0</v>
      </c>
      <c r="H4" s="25">
        <v>2</v>
      </c>
      <c r="I4" s="25">
        <v>1</v>
      </c>
      <c r="J4" s="25">
        <v>0</v>
      </c>
      <c r="K4" s="25">
        <v>7</v>
      </c>
      <c r="L4" s="25">
        <v>1</v>
      </c>
      <c r="M4" s="25">
        <v>5</v>
      </c>
      <c r="N4" s="25">
        <v>54</v>
      </c>
      <c r="O4" s="25">
        <v>28</v>
      </c>
      <c r="P4" s="25">
        <v>3</v>
      </c>
      <c r="Q4" s="25">
        <v>0</v>
      </c>
    </row>
    <row r="5" spans="1:17" x14ac:dyDescent="0.3">
      <c r="A5" s="25" t="s">
        <v>6</v>
      </c>
      <c r="B5" s="25">
        <f t="shared" si="0"/>
        <v>129</v>
      </c>
      <c r="C5" s="25">
        <v>8</v>
      </c>
      <c r="D5" s="25">
        <v>0</v>
      </c>
      <c r="E5" s="25">
        <v>0</v>
      </c>
      <c r="F5" s="25">
        <v>3</v>
      </c>
      <c r="G5" s="25">
        <v>0</v>
      </c>
      <c r="H5" s="25">
        <v>1</v>
      </c>
      <c r="I5" s="25">
        <v>1</v>
      </c>
      <c r="J5" s="25">
        <v>0</v>
      </c>
      <c r="K5" s="25">
        <v>5</v>
      </c>
      <c r="L5" s="25">
        <v>1</v>
      </c>
      <c r="M5" s="25">
        <v>1</v>
      </c>
      <c r="N5" s="25">
        <v>55</v>
      </c>
      <c r="O5" s="25">
        <v>54</v>
      </c>
      <c r="P5" s="25">
        <v>0</v>
      </c>
      <c r="Q5" s="25">
        <v>0</v>
      </c>
    </row>
    <row r="6" spans="1:17" x14ac:dyDescent="0.3">
      <c r="A6" s="25" t="s">
        <v>7</v>
      </c>
      <c r="B6" s="25">
        <f t="shared" si="0"/>
        <v>97</v>
      </c>
      <c r="C6" s="25">
        <v>5</v>
      </c>
      <c r="D6" s="25">
        <v>2</v>
      </c>
      <c r="E6" s="25">
        <v>0</v>
      </c>
      <c r="F6" s="25">
        <v>5</v>
      </c>
      <c r="G6" s="25">
        <v>0</v>
      </c>
      <c r="H6" s="25">
        <v>3</v>
      </c>
      <c r="I6" s="25">
        <v>0</v>
      </c>
      <c r="J6" s="25">
        <v>0</v>
      </c>
      <c r="K6" s="25">
        <v>2</v>
      </c>
      <c r="L6" s="25">
        <v>1</v>
      </c>
      <c r="M6" s="25">
        <v>2</v>
      </c>
      <c r="N6" s="25">
        <v>51</v>
      </c>
      <c r="O6" s="25">
        <v>26</v>
      </c>
      <c r="P6" s="25">
        <v>0</v>
      </c>
      <c r="Q6" s="25">
        <v>0</v>
      </c>
    </row>
    <row r="7" spans="1:17" x14ac:dyDescent="0.3">
      <c r="A7" s="25" t="s">
        <v>8</v>
      </c>
      <c r="B7" s="25">
        <f t="shared" si="0"/>
        <v>133</v>
      </c>
      <c r="C7" s="25">
        <v>13</v>
      </c>
      <c r="D7" s="25">
        <v>1</v>
      </c>
      <c r="E7" s="25">
        <v>1</v>
      </c>
      <c r="F7" s="25">
        <v>1</v>
      </c>
      <c r="G7" s="25">
        <v>0</v>
      </c>
      <c r="H7" s="25">
        <v>3</v>
      </c>
      <c r="I7" s="25">
        <v>2</v>
      </c>
      <c r="J7" s="25">
        <v>0</v>
      </c>
      <c r="K7" s="25">
        <v>0</v>
      </c>
      <c r="L7" s="25">
        <v>3</v>
      </c>
      <c r="M7" s="25">
        <v>3</v>
      </c>
      <c r="N7" s="25">
        <v>51</v>
      </c>
      <c r="O7" s="25">
        <v>54</v>
      </c>
      <c r="P7" s="25">
        <v>0</v>
      </c>
      <c r="Q7" s="25">
        <v>1</v>
      </c>
    </row>
    <row r="8" spans="1:17" x14ac:dyDescent="0.3">
      <c r="A8" s="25" t="s">
        <v>9</v>
      </c>
      <c r="B8" s="25">
        <f t="shared" si="0"/>
        <v>88</v>
      </c>
      <c r="C8" s="25">
        <v>13</v>
      </c>
      <c r="D8" s="25">
        <v>1</v>
      </c>
      <c r="E8" s="25">
        <v>1</v>
      </c>
      <c r="F8" s="25">
        <v>7</v>
      </c>
      <c r="G8" s="25">
        <v>0</v>
      </c>
      <c r="H8" s="25">
        <v>2</v>
      </c>
      <c r="I8" s="25">
        <v>1</v>
      </c>
      <c r="J8" s="25">
        <v>0</v>
      </c>
      <c r="K8" s="25">
        <v>1</v>
      </c>
      <c r="L8" s="25">
        <v>1</v>
      </c>
      <c r="M8" s="25">
        <v>2</v>
      </c>
      <c r="N8" s="25">
        <v>33</v>
      </c>
      <c r="O8" s="25">
        <v>26</v>
      </c>
      <c r="P8" s="25">
        <v>0</v>
      </c>
      <c r="Q8" s="25">
        <v>0</v>
      </c>
    </row>
    <row r="9" spans="1:17" x14ac:dyDescent="0.3">
      <c r="A9" s="25" t="s">
        <v>10</v>
      </c>
      <c r="B9" s="25">
        <f t="shared" si="0"/>
        <v>71</v>
      </c>
      <c r="C9" s="25">
        <v>11</v>
      </c>
      <c r="D9" s="25">
        <v>1</v>
      </c>
      <c r="E9" s="25">
        <v>1</v>
      </c>
      <c r="F9" s="25">
        <v>7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2</v>
      </c>
      <c r="M9" s="25">
        <v>0</v>
      </c>
      <c r="N9" s="25">
        <v>19</v>
      </c>
      <c r="O9" s="25">
        <v>30</v>
      </c>
      <c r="P9" s="25">
        <v>0</v>
      </c>
      <c r="Q9" s="25">
        <v>0</v>
      </c>
    </row>
    <row r="10" spans="1:17" x14ac:dyDescent="0.3">
      <c r="A10" s="25" t="s">
        <v>11</v>
      </c>
      <c r="B10" s="25">
        <f t="shared" si="0"/>
        <v>61</v>
      </c>
      <c r="C10" s="25">
        <v>7</v>
      </c>
      <c r="D10" s="25">
        <v>1</v>
      </c>
      <c r="E10" s="25">
        <v>1</v>
      </c>
      <c r="F10" s="25">
        <v>8</v>
      </c>
      <c r="G10" s="25">
        <v>0</v>
      </c>
      <c r="H10" s="25">
        <v>3</v>
      </c>
      <c r="I10" s="25">
        <v>0</v>
      </c>
      <c r="J10" s="25">
        <v>0</v>
      </c>
      <c r="K10" s="25">
        <v>0</v>
      </c>
      <c r="L10" s="25">
        <v>5</v>
      </c>
      <c r="M10" s="25">
        <v>1</v>
      </c>
      <c r="N10" s="25">
        <v>13</v>
      </c>
      <c r="O10" s="25">
        <v>22</v>
      </c>
      <c r="P10" s="25">
        <v>0</v>
      </c>
      <c r="Q10" s="25">
        <v>0</v>
      </c>
    </row>
    <row r="11" spans="1:17" x14ac:dyDescent="0.3">
      <c r="A11" s="25" t="s">
        <v>12</v>
      </c>
      <c r="B11" s="25">
        <f t="shared" si="0"/>
        <v>44</v>
      </c>
      <c r="C11" s="25">
        <v>7</v>
      </c>
      <c r="D11" s="25">
        <v>0</v>
      </c>
      <c r="E11" s="25">
        <v>1</v>
      </c>
      <c r="F11" s="25">
        <v>7</v>
      </c>
      <c r="G11" s="25">
        <v>0</v>
      </c>
      <c r="H11" s="25">
        <v>4</v>
      </c>
      <c r="I11" s="25">
        <v>0</v>
      </c>
      <c r="J11" s="25">
        <v>0</v>
      </c>
      <c r="K11" s="25">
        <v>2</v>
      </c>
      <c r="L11" s="25">
        <v>1</v>
      </c>
      <c r="M11" s="25">
        <v>0</v>
      </c>
      <c r="N11" s="25">
        <v>14</v>
      </c>
      <c r="O11" s="25">
        <v>6</v>
      </c>
      <c r="P11" s="25">
        <v>0</v>
      </c>
      <c r="Q11" s="25">
        <v>2</v>
      </c>
    </row>
    <row r="12" spans="1:17" x14ac:dyDescent="0.3">
      <c r="A12" s="25" t="s">
        <v>13</v>
      </c>
      <c r="B12" s="25">
        <f t="shared" si="0"/>
        <v>27</v>
      </c>
      <c r="C12" s="25">
        <v>6</v>
      </c>
      <c r="D12" s="25">
        <v>1</v>
      </c>
      <c r="E12" s="25">
        <v>0</v>
      </c>
      <c r="F12" s="25">
        <v>5</v>
      </c>
      <c r="G12" s="25">
        <v>0</v>
      </c>
      <c r="H12" s="25">
        <v>0</v>
      </c>
      <c r="I12" s="25">
        <v>2</v>
      </c>
      <c r="J12" s="25">
        <v>0</v>
      </c>
      <c r="K12" s="25">
        <v>0</v>
      </c>
      <c r="L12" s="25">
        <v>0</v>
      </c>
      <c r="M12" s="25">
        <v>2</v>
      </c>
      <c r="N12" s="25">
        <v>8</v>
      </c>
      <c r="O12" s="25">
        <v>2</v>
      </c>
      <c r="P12" s="25">
        <v>0</v>
      </c>
      <c r="Q12" s="25">
        <v>1</v>
      </c>
    </row>
    <row r="13" spans="1:17" x14ac:dyDescent="0.3">
      <c r="A13" s="25" t="s">
        <v>14</v>
      </c>
      <c r="B13" s="25">
        <f t="shared" si="0"/>
        <v>21</v>
      </c>
      <c r="C13" s="25">
        <v>3</v>
      </c>
      <c r="D13" s="25">
        <v>0</v>
      </c>
      <c r="E13" s="25">
        <v>0</v>
      </c>
      <c r="F13" s="25">
        <v>4</v>
      </c>
      <c r="G13" s="25">
        <v>0</v>
      </c>
      <c r="H13" s="25">
        <v>2</v>
      </c>
      <c r="I13" s="25">
        <v>0</v>
      </c>
      <c r="J13" s="25">
        <v>0</v>
      </c>
      <c r="K13" s="25">
        <v>0</v>
      </c>
      <c r="L13" s="25">
        <v>0</v>
      </c>
      <c r="M13" s="25">
        <v>1</v>
      </c>
      <c r="N13" s="25">
        <v>10</v>
      </c>
      <c r="O13" s="25">
        <v>1</v>
      </c>
      <c r="P13" s="25">
        <v>0</v>
      </c>
      <c r="Q13" s="25">
        <v>0</v>
      </c>
    </row>
    <row r="14" spans="1:17" x14ac:dyDescent="0.3">
      <c r="A14" s="25" t="s">
        <v>51</v>
      </c>
      <c r="B14" s="25">
        <f t="shared" ref="B14:B15" si="1">SUM(C14:Q14)</f>
        <v>72</v>
      </c>
      <c r="C14" s="25">
        <v>14</v>
      </c>
      <c r="D14" s="25">
        <v>0</v>
      </c>
      <c r="E14" s="25">
        <v>1</v>
      </c>
      <c r="F14" s="25">
        <v>10</v>
      </c>
      <c r="G14" s="25">
        <v>0</v>
      </c>
      <c r="H14" s="25">
        <v>10</v>
      </c>
      <c r="I14" s="25">
        <v>2</v>
      </c>
      <c r="J14" s="25">
        <v>0</v>
      </c>
      <c r="K14" s="25">
        <v>0</v>
      </c>
      <c r="L14" s="25">
        <v>2</v>
      </c>
      <c r="M14" s="25">
        <v>0</v>
      </c>
      <c r="N14" s="25">
        <v>18</v>
      </c>
      <c r="O14" s="25">
        <v>14</v>
      </c>
      <c r="P14" s="25">
        <v>1</v>
      </c>
      <c r="Q14" s="25">
        <v>0</v>
      </c>
    </row>
    <row r="15" spans="1:17" x14ac:dyDescent="0.3">
      <c r="A15" s="25" t="s">
        <v>56</v>
      </c>
      <c r="B15" s="25">
        <f t="shared" si="1"/>
        <v>86</v>
      </c>
      <c r="C15" s="25">
        <v>14</v>
      </c>
      <c r="D15" s="25">
        <v>4</v>
      </c>
      <c r="E15" s="25">
        <v>1</v>
      </c>
      <c r="F15" s="25">
        <v>15</v>
      </c>
      <c r="G15" s="25">
        <v>0</v>
      </c>
      <c r="H15" s="25">
        <v>13</v>
      </c>
      <c r="I15" s="25">
        <v>2</v>
      </c>
      <c r="J15" s="25">
        <v>0</v>
      </c>
      <c r="K15" s="25">
        <v>1</v>
      </c>
      <c r="L15" s="25">
        <v>4</v>
      </c>
      <c r="M15" s="25">
        <v>0</v>
      </c>
      <c r="N15" s="25">
        <v>15</v>
      </c>
      <c r="O15" s="25">
        <v>17</v>
      </c>
      <c r="P15" s="25">
        <v>0</v>
      </c>
      <c r="Q15" s="25">
        <v>0</v>
      </c>
    </row>
    <row r="16" spans="1:17" x14ac:dyDescent="0.3">
      <c r="A16" s="25" t="s">
        <v>63</v>
      </c>
      <c r="B16" s="25">
        <f t="shared" ref="B16:B21" si="2">SUM(C16:Q16)</f>
        <v>75</v>
      </c>
      <c r="C16" s="25">
        <v>15</v>
      </c>
      <c r="D16" s="25">
        <v>1</v>
      </c>
      <c r="E16" s="25">
        <v>0</v>
      </c>
      <c r="F16" s="25">
        <v>16</v>
      </c>
      <c r="G16" s="25">
        <v>0</v>
      </c>
      <c r="H16" s="25">
        <v>14</v>
      </c>
      <c r="I16" s="25">
        <v>1</v>
      </c>
      <c r="J16" s="25">
        <v>0</v>
      </c>
      <c r="K16" s="25">
        <v>1</v>
      </c>
      <c r="L16" s="25">
        <v>1</v>
      </c>
      <c r="M16" s="25">
        <v>3</v>
      </c>
      <c r="N16" s="25">
        <v>14</v>
      </c>
      <c r="O16" s="25">
        <v>8</v>
      </c>
      <c r="P16" s="25">
        <v>0</v>
      </c>
      <c r="Q16" s="25">
        <v>1</v>
      </c>
    </row>
    <row r="17" spans="1:17" x14ac:dyDescent="0.3">
      <c r="A17" s="14" t="s">
        <v>67</v>
      </c>
      <c r="B17" s="31">
        <f t="shared" si="2"/>
        <v>55</v>
      </c>
      <c r="C17" s="14">
        <v>7</v>
      </c>
      <c r="D17" s="14">
        <v>0</v>
      </c>
      <c r="E17" s="14">
        <v>0</v>
      </c>
      <c r="F17" s="14">
        <v>7</v>
      </c>
      <c r="G17" s="14">
        <v>0</v>
      </c>
      <c r="H17" s="14">
        <v>3</v>
      </c>
      <c r="I17" s="14">
        <v>0</v>
      </c>
      <c r="J17" s="14">
        <v>0</v>
      </c>
      <c r="K17" s="14">
        <v>0</v>
      </c>
      <c r="L17" s="14">
        <v>2</v>
      </c>
      <c r="M17" s="14">
        <v>1</v>
      </c>
      <c r="N17" s="14">
        <v>21</v>
      </c>
      <c r="O17" s="14">
        <v>14</v>
      </c>
      <c r="P17" s="14">
        <v>0</v>
      </c>
      <c r="Q17" s="14">
        <v>0</v>
      </c>
    </row>
    <row r="18" spans="1:17" s="12" customFormat="1" x14ac:dyDescent="0.3">
      <c r="A18" s="14" t="s">
        <v>68</v>
      </c>
      <c r="B18" s="31">
        <f t="shared" si="2"/>
        <v>42</v>
      </c>
      <c r="C18" s="14">
        <v>13</v>
      </c>
      <c r="D18" s="14">
        <v>0</v>
      </c>
      <c r="E18" s="14">
        <v>0</v>
      </c>
      <c r="F18" s="14">
        <v>4</v>
      </c>
      <c r="G18" s="14">
        <v>0</v>
      </c>
      <c r="H18" s="14">
        <v>8</v>
      </c>
      <c r="I18" s="14">
        <v>0</v>
      </c>
      <c r="J18" s="14">
        <v>0</v>
      </c>
      <c r="K18" s="14">
        <v>1</v>
      </c>
      <c r="L18" s="14">
        <v>1</v>
      </c>
      <c r="M18" s="14">
        <v>1</v>
      </c>
      <c r="N18" s="14">
        <v>12</v>
      </c>
      <c r="O18" s="14">
        <v>2</v>
      </c>
      <c r="P18" s="14">
        <v>0</v>
      </c>
      <c r="Q18" s="14">
        <v>0</v>
      </c>
    </row>
    <row r="19" spans="1:17" s="20" customFormat="1" x14ac:dyDescent="0.3">
      <c r="A19" s="14" t="s">
        <v>69</v>
      </c>
      <c r="B19" s="31">
        <f t="shared" si="2"/>
        <v>47</v>
      </c>
      <c r="C19" s="14">
        <v>13</v>
      </c>
      <c r="D19" s="14">
        <v>0</v>
      </c>
      <c r="E19" s="14">
        <v>0</v>
      </c>
      <c r="F19" s="14">
        <v>10</v>
      </c>
      <c r="G19" s="14">
        <v>0</v>
      </c>
      <c r="H19" s="14">
        <v>3</v>
      </c>
      <c r="I19" s="14">
        <v>0</v>
      </c>
      <c r="J19" s="14">
        <v>0</v>
      </c>
      <c r="K19" s="14">
        <v>3</v>
      </c>
      <c r="L19" s="14">
        <v>4</v>
      </c>
      <c r="M19" s="14">
        <v>0</v>
      </c>
      <c r="N19" s="14">
        <v>11</v>
      </c>
      <c r="O19" s="14">
        <v>3</v>
      </c>
      <c r="P19" s="14">
        <v>0</v>
      </c>
      <c r="Q19" s="14">
        <v>0</v>
      </c>
    </row>
    <row r="20" spans="1:17" s="20" customFormat="1" x14ac:dyDescent="0.3">
      <c r="A20" s="14" t="s">
        <v>70</v>
      </c>
      <c r="B20" s="31">
        <f t="shared" si="2"/>
        <v>59</v>
      </c>
      <c r="C20" s="14">
        <v>11</v>
      </c>
      <c r="D20" s="14">
        <v>1</v>
      </c>
      <c r="E20" s="14">
        <v>0</v>
      </c>
      <c r="F20" s="14">
        <v>11</v>
      </c>
      <c r="G20" s="14">
        <v>0</v>
      </c>
      <c r="H20" s="14">
        <v>11</v>
      </c>
      <c r="I20" s="14">
        <v>0</v>
      </c>
      <c r="J20" s="14">
        <v>0</v>
      </c>
      <c r="K20" s="14">
        <v>1</v>
      </c>
      <c r="L20" s="14">
        <v>2</v>
      </c>
      <c r="M20" s="14">
        <v>1</v>
      </c>
      <c r="N20" s="14">
        <v>12</v>
      </c>
      <c r="O20" s="14">
        <v>9</v>
      </c>
      <c r="P20" s="14">
        <v>0</v>
      </c>
      <c r="Q20" s="14">
        <v>0</v>
      </c>
    </row>
    <row r="21" spans="1:17" s="12" customFormat="1" x14ac:dyDescent="0.3">
      <c r="A21" s="15" t="s">
        <v>71</v>
      </c>
      <c r="B21" s="32">
        <f t="shared" si="2"/>
        <v>27</v>
      </c>
      <c r="C21" s="15">
        <v>8</v>
      </c>
      <c r="D21" s="15">
        <v>1</v>
      </c>
      <c r="E21" s="15">
        <v>0</v>
      </c>
      <c r="F21" s="15">
        <v>6</v>
      </c>
      <c r="G21" s="15">
        <v>0</v>
      </c>
      <c r="H21" s="15">
        <v>5</v>
      </c>
      <c r="I21" s="15">
        <v>0</v>
      </c>
      <c r="J21" s="15">
        <v>0</v>
      </c>
      <c r="K21" s="15">
        <v>1</v>
      </c>
      <c r="L21" s="15">
        <v>1</v>
      </c>
      <c r="M21" s="15">
        <v>0</v>
      </c>
      <c r="N21" s="15">
        <v>3</v>
      </c>
      <c r="O21" s="15">
        <v>2</v>
      </c>
      <c r="P21" s="15">
        <v>0</v>
      </c>
      <c r="Q21" s="15">
        <v>0</v>
      </c>
    </row>
    <row r="22" spans="1:17" s="12" customFormat="1" ht="33" customHeight="1" x14ac:dyDescent="0.3">
      <c r="A22" s="15" t="s">
        <v>16</v>
      </c>
      <c r="B22" s="15">
        <f>SUM(B2:B21)</f>
        <v>1500</v>
      </c>
      <c r="C22" s="15">
        <f t="shared" ref="C22:Q22" si="3">SUM(C2:C21)</f>
        <v>208</v>
      </c>
      <c r="D22" s="15">
        <f t="shared" si="3"/>
        <v>17</v>
      </c>
      <c r="E22" s="15">
        <f t="shared" si="3"/>
        <v>8</v>
      </c>
      <c r="F22" s="15">
        <f t="shared" si="3"/>
        <v>139</v>
      </c>
      <c r="G22" s="15">
        <f t="shared" si="3"/>
        <v>0</v>
      </c>
      <c r="H22" s="15">
        <f t="shared" si="3"/>
        <v>93</v>
      </c>
      <c r="I22" s="15">
        <f t="shared" si="3"/>
        <v>13</v>
      </c>
      <c r="J22" s="15">
        <f t="shared" si="3"/>
        <v>0</v>
      </c>
      <c r="K22" s="15">
        <f t="shared" si="3"/>
        <v>40</v>
      </c>
      <c r="L22" s="15">
        <f t="shared" si="3"/>
        <v>44</v>
      </c>
      <c r="M22" s="15">
        <f t="shared" si="3"/>
        <v>34</v>
      </c>
      <c r="N22" s="15">
        <f t="shared" si="3"/>
        <v>543</v>
      </c>
      <c r="O22" s="15">
        <f t="shared" si="3"/>
        <v>346</v>
      </c>
      <c r="P22" s="15">
        <f t="shared" si="3"/>
        <v>10</v>
      </c>
      <c r="Q22" s="15">
        <f t="shared" si="3"/>
        <v>5</v>
      </c>
    </row>
    <row r="26" spans="1:17" s="1" customFormat="1" x14ac:dyDescent="0.3">
      <c r="B26" s="6"/>
    </row>
    <row r="27" spans="1:17" x14ac:dyDescent="0.3">
      <c r="A27" s="1"/>
      <c r="B27" s="7"/>
      <c r="C27" s="3"/>
    </row>
    <row r="28" spans="1:17" x14ac:dyDescent="0.3">
      <c r="A28" s="3"/>
      <c r="B28" s="7"/>
      <c r="C28" s="3"/>
    </row>
    <row r="29" spans="1:17" x14ac:dyDescent="0.3">
      <c r="A29" s="3"/>
      <c r="B29" s="7"/>
      <c r="C29" s="3"/>
    </row>
    <row r="30" spans="1:17" x14ac:dyDescent="0.3">
      <c r="A30" s="3"/>
      <c r="B30" s="7"/>
      <c r="C30" s="3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2"/>
  <sheetViews>
    <sheetView workbookViewId="0">
      <selection activeCell="B16" sqref="B16"/>
    </sheetView>
  </sheetViews>
  <sheetFormatPr defaultRowHeight="16.5" x14ac:dyDescent="0.3"/>
  <cols>
    <col min="1" max="1" width="13.5" customWidth="1"/>
  </cols>
  <sheetData>
    <row r="1" spans="1:13" ht="27" x14ac:dyDescent="0.3">
      <c r="A1" s="22" t="s">
        <v>0</v>
      </c>
      <c r="B1" s="22" t="s">
        <v>16</v>
      </c>
      <c r="C1" s="22" t="s">
        <v>28</v>
      </c>
      <c r="D1" s="22" t="s">
        <v>29</v>
      </c>
      <c r="E1" s="22" t="s">
        <v>30</v>
      </c>
      <c r="F1" s="22" t="s">
        <v>31</v>
      </c>
      <c r="G1" s="22" t="s">
        <v>32</v>
      </c>
      <c r="H1" s="22" t="s">
        <v>33</v>
      </c>
      <c r="I1" s="22" t="s">
        <v>34</v>
      </c>
      <c r="J1" s="22" t="s">
        <v>35</v>
      </c>
      <c r="K1" s="22" t="s">
        <v>36</v>
      </c>
      <c r="L1" s="22" t="s">
        <v>37</v>
      </c>
      <c r="M1" s="22" t="s">
        <v>38</v>
      </c>
    </row>
    <row r="2" spans="1:13" s="16" customFormat="1" x14ac:dyDescent="0.3">
      <c r="A2" s="21" t="s">
        <v>3</v>
      </c>
      <c r="B2" s="21">
        <f>SUM(C2:M2)</f>
        <v>97</v>
      </c>
      <c r="C2" s="21">
        <v>17</v>
      </c>
      <c r="D2" s="21">
        <v>12</v>
      </c>
      <c r="E2" s="21">
        <v>0</v>
      </c>
      <c r="F2" s="21">
        <v>15</v>
      </c>
      <c r="G2" s="21">
        <v>36</v>
      </c>
      <c r="H2" s="21">
        <v>2</v>
      </c>
      <c r="I2" s="21">
        <v>1</v>
      </c>
      <c r="J2" s="21">
        <v>2</v>
      </c>
      <c r="K2" s="21">
        <v>4</v>
      </c>
      <c r="L2" s="21">
        <v>5</v>
      </c>
      <c r="M2" s="21">
        <v>3</v>
      </c>
    </row>
    <row r="3" spans="1:13" s="16" customFormat="1" x14ac:dyDescent="0.3">
      <c r="A3" s="21" t="s">
        <v>4</v>
      </c>
      <c r="B3" s="21">
        <f t="shared" ref="B3:B13" si="0">SUM(C3:M3)</f>
        <v>154</v>
      </c>
      <c r="C3" s="21">
        <v>10</v>
      </c>
      <c r="D3" s="21">
        <v>14</v>
      </c>
      <c r="E3" s="21">
        <v>5</v>
      </c>
      <c r="F3" s="21">
        <v>40</v>
      </c>
      <c r="G3" s="21">
        <v>67</v>
      </c>
      <c r="H3" s="21">
        <v>2</v>
      </c>
      <c r="I3" s="21">
        <v>2</v>
      </c>
      <c r="J3" s="21">
        <v>6</v>
      </c>
      <c r="K3" s="21">
        <v>0</v>
      </c>
      <c r="L3" s="21">
        <v>5</v>
      </c>
      <c r="M3" s="21">
        <v>3</v>
      </c>
    </row>
    <row r="4" spans="1:13" s="16" customFormat="1" x14ac:dyDescent="0.3">
      <c r="A4" s="21" t="s">
        <v>5</v>
      </c>
      <c r="B4" s="21">
        <f t="shared" si="0"/>
        <v>115</v>
      </c>
      <c r="C4" s="21">
        <v>5</v>
      </c>
      <c r="D4" s="21">
        <v>12</v>
      </c>
      <c r="E4" s="21">
        <v>1</v>
      </c>
      <c r="F4" s="21">
        <v>40</v>
      </c>
      <c r="G4" s="21">
        <v>44</v>
      </c>
      <c r="H4" s="21">
        <v>4</v>
      </c>
      <c r="I4" s="21">
        <v>1</v>
      </c>
      <c r="J4" s="21">
        <v>1</v>
      </c>
      <c r="K4" s="21">
        <v>1</v>
      </c>
      <c r="L4" s="21">
        <v>4</v>
      </c>
      <c r="M4" s="21">
        <v>2</v>
      </c>
    </row>
    <row r="5" spans="1:13" s="16" customFormat="1" x14ac:dyDescent="0.3">
      <c r="A5" s="21" t="s">
        <v>6</v>
      </c>
      <c r="B5" s="21">
        <f t="shared" si="0"/>
        <v>129</v>
      </c>
      <c r="C5" s="21">
        <v>8</v>
      </c>
      <c r="D5" s="21">
        <v>6</v>
      </c>
      <c r="E5" s="21">
        <v>1</v>
      </c>
      <c r="F5" s="21">
        <v>67</v>
      </c>
      <c r="G5" s="21">
        <v>36</v>
      </c>
      <c r="H5" s="21">
        <v>3</v>
      </c>
      <c r="I5" s="21">
        <v>0</v>
      </c>
      <c r="J5" s="21">
        <v>4</v>
      </c>
      <c r="K5" s="21">
        <v>0</v>
      </c>
      <c r="L5" s="21">
        <v>4</v>
      </c>
      <c r="M5" s="21">
        <v>0</v>
      </c>
    </row>
    <row r="6" spans="1:13" s="16" customFormat="1" x14ac:dyDescent="0.3">
      <c r="A6" s="21" t="s">
        <v>7</v>
      </c>
      <c r="B6" s="21">
        <f t="shared" si="0"/>
        <v>97</v>
      </c>
      <c r="C6" s="21">
        <v>9</v>
      </c>
      <c r="D6" s="21">
        <v>1</v>
      </c>
      <c r="E6" s="21">
        <v>0</v>
      </c>
      <c r="F6" s="21">
        <v>41</v>
      </c>
      <c r="G6" s="21">
        <v>35</v>
      </c>
      <c r="H6" s="21">
        <v>4</v>
      </c>
      <c r="I6" s="21">
        <v>3</v>
      </c>
      <c r="J6" s="21">
        <v>1</v>
      </c>
      <c r="K6" s="21">
        <v>0</v>
      </c>
      <c r="L6" s="21">
        <v>1</v>
      </c>
      <c r="M6" s="21">
        <v>2</v>
      </c>
    </row>
    <row r="7" spans="1:13" s="16" customFormat="1" x14ac:dyDescent="0.3">
      <c r="A7" s="21" t="s">
        <v>8</v>
      </c>
      <c r="B7" s="21">
        <f t="shared" si="0"/>
        <v>133</v>
      </c>
      <c r="C7" s="21">
        <v>7</v>
      </c>
      <c r="D7" s="21">
        <v>11</v>
      </c>
      <c r="E7" s="21">
        <v>0</v>
      </c>
      <c r="F7" s="21">
        <v>70</v>
      </c>
      <c r="G7" s="21">
        <v>36</v>
      </c>
      <c r="H7" s="21">
        <v>2</v>
      </c>
      <c r="I7" s="21">
        <v>1</v>
      </c>
      <c r="J7" s="21">
        <v>4</v>
      </c>
      <c r="K7" s="21">
        <v>0</v>
      </c>
      <c r="L7" s="21">
        <v>2</v>
      </c>
      <c r="M7" s="21">
        <v>0</v>
      </c>
    </row>
    <row r="8" spans="1:13" s="16" customFormat="1" x14ac:dyDescent="0.3">
      <c r="A8" s="21" t="s">
        <v>9</v>
      </c>
      <c r="B8" s="21">
        <f t="shared" si="0"/>
        <v>88</v>
      </c>
      <c r="C8" s="21">
        <v>12</v>
      </c>
      <c r="D8" s="21">
        <v>7</v>
      </c>
      <c r="E8" s="21">
        <v>1</v>
      </c>
      <c r="F8" s="21">
        <v>38</v>
      </c>
      <c r="G8" s="21">
        <v>22</v>
      </c>
      <c r="H8" s="21">
        <v>1</v>
      </c>
      <c r="I8" s="21">
        <v>1</v>
      </c>
      <c r="J8" s="21">
        <v>2</v>
      </c>
      <c r="K8" s="21">
        <v>1</v>
      </c>
      <c r="L8" s="21">
        <v>3</v>
      </c>
      <c r="M8" s="21">
        <v>0</v>
      </c>
    </row>
    <row r="9" spans="1:13" s="16" customFormat="1" x14ac:dyDescent="0.3">
      <c r="A9" s="21" t="s">
        <v>10</v>
      </c>
      <c r="B9" s="21">
        <f t="shared" si="0"/>
        <v>71</v>
      </c>
      <c r="C9" s="21">
        <v>14</v>
      </c>
      <c r="D9" s="21">
        <v>3</v>
      </c>
      <c r="E9" s="21">
        <v>0</v>
      </c>
      <c r="F9" s="21">
        <v>39</v>
      </c>
      <c r="G9" s="21">
        <v>8</v>
      </c>
      <c r="H9" s="21">
        <v>3</v>
      </c>
      <c r="I9" s="21">
        <v>0</v>
      </c>
      <c r="J9" s="21">
        <v>2</v>
      </c>
      <c r="K9" s="21">
        <v>0</v>
      </c>
      <c r="L9" s="21">
        <v>0</v>
      </c>
      <c r="M9" s="21">
        <v>2</v>
      </c>
    </row>
    <row r="10" spans="1:13" s="16" customFormat="1" x14ac:dyDescent="0.3">
      <c r="A10" s="21" t="s">
        <v>11</v>
      </c>
      <c r="B10" s="21">
        <f t="shared" si="0"/>
        <v>61</v>
      </c>
      <c r="C10" s="21">
        <v>15</v>
      </c>
      <c r="D10" s="21">
        <v>6</v>
      </c>
      <c r="E10" s="21">
        <v>0</v>
      </c>
      <c r="F10" s="21">
        <v>28</v>
      </c>
      <c r="G10" s="21">
        <v>7</v>
      </c>
      <c r="H10" s="21">
        <v>1</v>
      </c>
      <c r="I10" s="21">
        <v>0</v>
      </c>
      <c r="J10" s="21">
        <v>3</v>
      </c>
      <c r="K10" s="21">
        <v>0</v>
      </c>
      <c r="L10" s="21">
        <v>1</v>
      </c>
      <c r="M10" s="21">
        <v>0</v>
      </c>
    </row>
    <row r="11" spans="1:13" s="16" customFormat="1" x14ac:dyDescent="0.3">
      <c r="A11" s="21" t="s">
        <v>12</v>
      </c>
      <c r="B11" s="21">
        <f t="shared" si="0"/>
        <v>44</v>
      </c>
      <c r="C11" s="21">
        <v>12</v>
      </c>
      <c r="D11" s="21">
        <v>6</v>
      </c>
      <c r="E11" s="21">
        <v>2</v>
      </c>
      <c r="F11" s="21">
        <v>14</v>
      </c>
      <c r="G11" s="21">
        <v>7</v>
      </c>
      <c r="H11" s="21">
        <v>0</v>
      </c>
      <c r="I11" s="21">
        <v>0</v>
      </c>
      <c r="J11" s="21">
        <v>1</v>
      </c>
      <c r="K11" s="21">
        <v>1</v>
      </c>
      <c r="L11" s="21">
        <v>1</v>
      </c>
      <c r="M11" s="21">
        <v>0</v>
      </c>
    </row>
    <row r="12" spans="1:13" s="16" customFormat="1" x14ac:dyDescent="0.3">
      <c r="A12" s="21" t="s">
        <v>13</v>
      </c>
      <c r="B12" s="21">
        <f t="shared" si="0"/>
        <v>27</v>
      </c>
      <c r="C12" s="21">
        <v>7</v>
      </c>
      <c r="D12" s="21">
        <v>4</v>
      </c>
      <c r="E12" s="21">
        <v>0</v>
      </c>
      <c r="F12" s="21">
        <v>8</v>
      </c>
      <c r="G12" s="21">
        <v>3</v>
      </c>
      <c r="H12" s="21">
        <v>1</v>
      </c>
      <c r="I12" s="21">
        <v>1</v>
      </c>
      <c r="J12" s="21">
        <v>1</v>
      </c>
      <c r="K12" s="21">
        <v>1</v>
      </c>
      <c r="L12" s="21">
        <v>1</v>
      </c>
      <c r="M12" s="21">
        <v>0</v>
      </c>
    </row>
    <row r="13" spans="1:13" s="16" customFormat="1" x14ac:dyDescent="0.3">
      <c r="A13" s="21" t="s">
        <v>14</v>
      </c>
      <c r="B13" s="21">
        <f t="shared" si="0"/>
        <v>21</v>
      </c>
      <c r="C13" s="21">
        <v>5</v>
      </c>
      <c r="D13" s="21">
        <v>1</v>
      </c>
      <c r="E13" s="21">
        <v>1</v>
      </c>
      <c r="F13" s="21">
        <v>7</v>
      </c>
      <c r="G13" s="21">
        <v>4</v>
      </c>
      <c r="H13" s="21">
        <v>0</v>
      </c>
      <c r="I13" s="21">
        <v>1</v>
      </c>
      <c r="J13" s="21">
        <v>1</v>
      </c>
      <c r="K13" s="21">
        <v>1</v>
      </c>
      <c r="L13" s="21">
        <v>0</v>
      </c>
      <c r="M13" s="21">
        <v>0</v>
      </c>
    </row>
    <row r="14" spans="1:13" s="16" customFormat="1" x14ac:dyDescent="0.3">
      <c r="A14" s="21" t="s">
        <v>52</v>
      </c>
      <c r="B14" s="21">
        <f t="shared" ref="B14:B19" si="1">SUM(C14:M14)</f>
        <v>72</v>
      </c>
      <c r="C14" s="21">
        <v>21</v>
      </c>
      <c r="D14" s="21">
        <v>3</v>
      </c>
      <c r="E14" s="21">
        <v>1</v>
      </c>
      <c r="F14" s="21">
        <v>22</v>
      </c>
      <c r="G14" s="21">
        <v>9</v>
      </c>
      <c r="H14" s="21">
        <v>4</v>
      </c>
      <c r="I14" s="21">
        <v>1</v>
      </c>
      <c r="J14" s="21">
        <v>5</v>
      </c>
      <c r="K14" s="21">
        <v>5</v>
      </c>
      <c r="L14" s="21">
        <v>0</v>
      </c>
      <c r="M14" s="21">
        <v>1</v>
      </c>
    </row>
    <row r="15" spans="1:13" s="16" customFormat="1" x14ac:dyDescent="0.3">
      <c r="A15" s="21" t="s">
        <v>55</v>
      </c>
      <c r="B15" s="21">
        <f t="shared" si="1"/>
        <v>86</v>
      </c>
      <c r="C15" s="21">
        <v>22</v>
      </c>
      <c r="D15" s="21">
        <v>8</v>
      </c>
      <c r="E15" s="21">
        <v>0</v>
      </c>
      <c r="F15" s="21">
        <v>24</v>
      </c>
      <c r="G15" s="21">
        <v>7</v>
      </c>
      <c r="H15" s="21">
        <v>6</v>
      </c>
      <c r="I15" s="21">
        <v>2</v>
      </c>
      <c r="J15" s="21">
        <v>13</v>
      </c>
      <c r="K15" s="21">
        <v>0</v>
      </c>
      <c r="L15" s="21">
        <v>2</v>
      </c>
      <c r="M15" s="21">
        <v>2</v>
      </c>
    </row>
    <row r="16" spans="1:13" s="16" customFormat="1" x14ac:dyDescent="0.3">
      <c r="A16" s="21" t="s">
        <v>64</v>
      </c>
      <c r="B16" s="21">
        <f t="shared" si="1"/>
        <v>75</v>
      </c>
      <c r="C16" s="21">
        <v>29</v>
      </c>
      <c r="D16" s="21">
        <v>5</v>
      </c>
      <c r="E16" s="21">
        <v>2</v>
      </c>
      <c r="F16" s="21">
        <v>17</v>
      </c>
      <c r="G16" s="21">
        <v>4</v>
      </c>
      <c r="H16" s="21">
        <v>2</v>
      </c>
      <c r="I16" s="21">
        <v>5</v>
      </c>
      <c r="J16" s="21">
        <v>6</v>
      </c>
      <c r="K16" s="21">
        <v>3</v>
      </c>
      <c r="L16" s="21">
        <v>0</v>
      </c>
      <c r="M16" s="21">
        <v>2</v>
      </c>
    </row>
    <row r="17" spans="1:13" s="16" customFormat="1" x14ac:dyDescent="0.3">
      <c r="A17" s="17" t="s">
        <v>67</v>
      </c>
      <c r="B17" s="17">
        <f t="shared" si="1"/>
        <v>55</v>
      </c>
      <c r="C17" s="17">
        <v>11</v>
      </c>
      <c r="D17" s="17">
        <v>6</v>
      </c>
      <c r="E17" s="17">
        <v>1</v>
      </c>
      <c r="F17" s="17">
        <v>19</v>
      </c>
      <c r="G17" s="17">
        <v>9</v>
      </c>
      <c r="H17" s="17">
        <v>2</v>
      </c>
      <c r="I17" s="17">
        <v>1</v>
      </c>
      <c r="J17" s="17">
        <v>4</v>
      </c>
      <c r="K17" s="17">
        <v>1</v>
      </c>
      <c r="L17" s="17">
        <v>0</v>
      </c>
      <c r="M17" s="17">
        <v>1</v>
      </c>
    </row>
    <row r="18" spans="1:13" s="19" customFormat="1" x14ac:dyDescent="0.3">
      <c r="A18" s="17" t="s">
        <v>68</v>
      </c>
      <c r="B18" s="17">
        <f t="shared" si="1"/>
        <v>42</v>
      </c>
      <c r="C18" s="17">
        <v>8</v>
      </c>
      <c r="D18" s="17">
        <v>8</v>
      </c>
      <c r="E18" s="17">
        <v>1</v>
      </c>
      <c r="F18" s="17">
        <v>5</v>
      </c>
      <c r="G18" s="17">
        <v>10</v>
      </c>
      <c r="H18" s="17">
        <v>0</v>
      </c>
      <c r="I18" s="17">
        <v>1</v>
      </c>
      <c r="J18" s="17">
        <v>1</v>
      </c>
      <c r="K18" s="17">
        <v>2</v>
      </c>
      <c r="L18" s="17">
        <v>3</v>
      </c>
      <c r="M18" s="17">
        <v>3</v>
      </c>
    </row>
    <row r="19" spans="1:13" s="29" customFormat="1" x14ac:dyDescent="0.3">
      <c r="A19" s="17" t="s">
        <v>69</v>
      </c>
      <c r="B19" s="17">
        <f t="shared" si="1"/>
        <v>47</v>
      </c>
      <c r="C19" s="17">
        <v>15</v>
      </c>
      <c r="D19" s="17">
        <v>7</v>
      </c>
      <c r="E19" s="17">
        <v>1</v>
      </c>
      <c r="F19" s="17">
        <v>5</v>
      </c>
      <c r="G19" s="17">
        <v>6</v>
      </c>
      <c r="H19" s="17">
        <v>1</v>
      </c>
      <c r="I19" s="17">
        <v>1</v>
      </c>
      <c r="J19" s="17">
        <v>6</v>
      </c>
      <c r="K19" s="17">
        <v>1</v>
      </c>
      <c r="L19" s="17">
        <v>2</v>
      </c>
      <c r="M19" s="17">
        <v>2</v>
      </c>
    </row>
    <row r="20" spans="1:13" s="29" customFormat="1" x14ac:dyDescent="0.3">
      <c r="A20" s="17" t="s">
        <v>70</v>
      </c>
      <c r="B20" s="17">
        <f t="shared" ref="B20:B21" si="2">SUM(C20:M20)</f>
        <v>59</v>
      </c>
      <c r="C20" s="17">
        <v>18</v>
      </c>
      <c r="D20" s="17">
        <v>4</v>
      </c>
      <c r="E20" s="17">
        <v>1</v>
      </c>
      <c r="F20" s="17">
        <v>14</v>
      </c>
      <c r="G20" s="17">
        <v>8</v>
      </c>
      <c r="H20" s="17">
        <v>3</v>
      </c>
      <c r="I20" s="17">
        <v>4</v>
      </c>
      <c r="J20" s="17">
        <v>4</v>
      </c>
      <c r="K20" s="17">
        <v>1</v>
      </c>
      <c r="L20" s="17">
        <v>1</v>
      </c>
      <c r="M20" s="17">
        <v>1</v>
      </c>
    </row>
    <row r="21" spans="1:13" s="19" customFormat="1" x14ac:dyDescent="0.3">
      <c r="A21" s="18" t="s">
        <v>71</v>
      </c>
      <c r="B21" s="18">
        <f t="shared" si="2"/>
        <v>27</v>
      </c>
      <c r="C21" s="18">
        <v>7</v>
      </c>
      <c r="D21" s="18">
        <v>6</v>
      </c>
      <c r="E21" s="18">
        <v>0</v>
      </c>
      <c r="F21" s="18">
        <v>5</v>
      </c>
      <c r="G21" s="18">
        <v>2</v>
      </c>
      <c r="H21" s="18">
        <v>1</v>
      </c>
      <c r="I21" s="18">
        <v>0</v>
      </c>
      <c r="J21" s="18">
        <v>3</v>
      </c>
      <c r="K21" s="18">
        <v>1</v>
      </c>
      <c r="L21" s="18">
        <v>1</v>
      </c>
      <c r="M21" s="18">
        <v>1</v>
      </c>
    </row>
    <row r="22" spans="1:13" s="19" customFormat="1" x14ac:dyDescent="0.3">
      <c r="A22" s="18" t="s">
        <v>16</v>
      </c>
      <c r="B22" s="18">
        <f t="shared" ref="B22:M22" si="3">SUM(B2:B21)</f>
        <v>1500</v>
      </c>
      <c r="C22" s="18">
        <f t="shared" si="3"/>
        <v>252</v>
      </c>
      <c r="D22" s="18">
        <f t="shared" si="3"/>
        <v>130</v>
      </c>
      <c r="E22" s="18">
        <f t="shared" si="3"/>
        <v>18</v>
      </c>
      <c r="F22" s="18">
        <f t="shared" si="3"/>
        <v>518</v>
      </c>
      <c r="G22" s="18">
        <f t="shared" si="3"/>
        <v>360</v>
      </c>
      <c r="H22" s="18">
        <f t="shared" si="3"/>
        <v>42</v>
      </c>
      <c r="I22" s="18">
        <f t="shared" si="3"/>
        <v>26</v>
      </c>
      <c r="J22" s="18">
        <f t="shared" si="3"/>
        <v>70</v>
      </c>
      <c r="K22" s="18">
        <f t="shared" si="3"/>
        <v>23</v>
      </c>
      <c r="L22" s="18">
        <f t="shared" si="3"/>
        <v>36</v>
      </c>
      <c r="M22" s="18">
        <f t="shared" si="3"/>
        <v>25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zoomScaleNormal="100" workbookViewId="0">
      <selection activeCell="D21" sqref="D21"/>
    </sheetView>
  </sheetViews>
  <sheetFormatPr defaultRowHeight="16.5" x14ac:dyDescent="0.3"/>
  <cols>
    <col min="1" max="1" width="12.125" customWidth="1"/>
    <col min="2" max="4" width="12.625" customWidth="1"/>
    <col min="5" max="5" width="15" customWidth="1"/>
    <col min="6" max="6" width="14" customWidth="1"/>
    <col min="7" max="7" width="16.625" customWidth="1"/>
    <col min="8" max="8" width="12.625" customWidth="1"/>
  </cols>
  <sheetData>
    <row r="1" spans="1:8" ht="27" x14ac:dyDescent="0.3">
      <c r="A1" s="22" t="s">
        <v>0</v>
      </c>
      <c r="B1" s="22" t="s">
        <v>16</v>
      </c>
      <c r="C1" s="22" t="s">
        <v>39</v>
      </c>
      <c r="D1" s="22" t="s">
        <v>40</v>
      </c>
      <c r="E1" s="22" t="s">
        <v>59</v>
      </c>
      <c r="F1" s="22" t="s">
        <v>60</v>
      </c>
      <c r="G1" s="22" t="s">
        <v>61</v>
      </c>
      <c r="H1" s="22" t="s">
        <v>38</v>
      </c>
    </row>
    <row r="2" spans="1:8" x14ac:dyDescent="0.3">
      <c r="A2" s="21" t="s">
        <v>3</v>
      </c>
      <c r="B2" s="21">
        <f t="shared" ref="B2:B13" si="0">C2+D2+E2+F2+G2+H2</f>
        <v>97</v>
      </c>
      <c r="C2" s="21">
        <v>47</v>
      </c>
      <c r="D2" s="21">
        <v>1</v>
      </c>
      <c r="E2" s="21">
        <v>5</v>
      </c>
      <c r="F2" s="21">
        <v>12</v>
      </c>
      <c r="G2" s="21">
        <v>1</v>
      </c>
      <c r="H2" s="21">
        <v>31</v>
      </c>
    </row>
    <row r="3" spans="1:8" x14ac:dyDescent="0.3">
      <c r="A3" s="21" t="s">
        <v>4</v>
      </c>
      <c r="B3" s="21">
        <f t="shared" si="0"/>
        <v>154</v>
      </c>
      <c r="C3" s="21">
        <v>112</v>
      </c>
      <c r="D3" s="21">
        <v>4</v>
      </c>
      <c r="E3" s="21">
        <v>12</v>
      </c>
      <c r="F3" s="21">
        <v>8</v>
      </c>
      <c r="G3" s="21">
        <v>3</v>
      </c>
      <c r="H3" s="21">
        <v>15</v>
      </c>
    </row>
    <row r="4" spans="1:8" x14ac:dyDescent="0.3">
      <c r="A4" s="21" t="s">
        <v>5</v>
      </c>
      <c r="B4" s="21">
        <f t="shared" si="0"/>
        <v>115</v>
      </c>
      <c r="C4" s="21">
        <v>80</v>
      </c>
      <c r="D4" s="21">
        <v>4</v>
      </c>
      <c r="E4" s="21">
        <v>12</v>
      </c>
      <c r="F4" s="21">
        <v>11</v>
      </c>
      <c r="G4" s="21">
        <v>1</v>
      </c>
      <c r="H4" s="21">
        <v>7</v>
      </c>
    </row>
    <row r="5" spans="1:8" x14ac:dyDescent="0.3">
      <c r="A5" s="21" t="s">
        <v>6</v>
      </c>
      <c r="B5" s="21">
        <f t="shared" si="0"/>
        <v>129</v>
      </c>
      <c r="C5" s="21">
        <v>107</v>
      </c>
      <c r="D5" s="21">
        <v>1</v>
      </c>
      <c r="E5" s="21">
        <v>10</v>
      </c>
      <c r="F5" s="21">
        <v>7</v>
      </c>
      <c r="G5" s="21">
        <v>3</v>
      </c>
      <c r="H5" s="21">
        <v>1</v>
      </c>
    </row>
    <row r="6" spans="1:8" x14ac:dyDescent="0.3">
      <c r="A6" s="21" t="s">
        <v>7</v>
      </c>
      <c r="B6" s="21">
        <f t="shared" si="0"/>
        <v>97</v>
      </c>
      <c r="C6" s="21">
        <v>84</v>
      </c>
      <c r="D6" s="21">
        <v>2</v>
      </c>
      <c r="E6" s="21">
        <v>8</v>
      </c>
      <c r="F6" s="21">
        <v>2</v>
      </c>
      <c r="G6" s="21">
        <v>1</v>
      </c>
      <c r="H6" s="21">
        <v>0</v>
      </c>
    </row>
    <row r="7" spans="1:8" x14ac:dyDescent="0.3">
      <c r="A7" s="21" t="s">
        <v>8</v>
      </c>
      <c r="B7" s="21">
        <f t="shared" si="0"/>
        <v>133</v>
      </c>
      <c r="C7" s="21">
        <v>112</v>
      </c>
      <c r="D7" s="21">
        <v>1</v>
      </c>
      <c r="E7" s="21">
        <v>6</v>
      </c>
      <c r="F7" s="21">
        <v>11</v>
      </c>
      <c r="G7" s="21">
        <v>3</v>
      </c>
      <c r="H7" s="21">
        <v>0</v>
      </c>
    </row>
    <row r="8" spans="1:8" x14ac:dyDescent="0.3">
      <c r="A8" s="21" t="s">
        <v>9</v>
      </c>
      <c r="B8" s="21">
        <f t="shared" si="0"/>
        <v>88</v>
      </c>
      <c r="C8" s="21">
        <v>65</v>
      </c>
      <c r="D8" s="21">
        <v>3</v>
      </c>
      <c r="E8" s="21">
        <v>9</v>
      </c>
      <c r="F8" s="21">
        <v>10</v>
      </c>
      <c r="G8" s="21">
        <v>1</v>
      </c>
      <c r="H8" s="21">
        <v>0</v>
      </c>
    </row>
    <row r="9" spans="1:8" x14ac:dyDescent="0.3">
      <c r="A9" s="21" t="s">
        <v>10</v>
      </c>
      <c r="B9" s="21">
        <f t="shared" si="0"/>
        <v>71</v>
      </c>
      <c r="C9" s="21">
        <v>51</v>
      </c>
      <c r="D9" s="21">
        <v>2</v>
      </c>
      <c r="E9" s="21">
        <v>3</v>
      </c>
      <c r="F9" s="21">
        <v>13</v>
      </c>
      <c r="G9" s="21">
        <v>1</v>
      </c>
      <c r="H9" s="21">
        <v>1</v>
      </c>
    </row>
    <row r="10" spans="1:8" x14ac:dyDescent="0.3">
      <c r="A10" s="21" t="s">
        <v>11</v>
      </c>
      <c r="B10" s="21">
        <f t="shared" si="0"/>
        <v>61</v>
      </c>
      <c r="C10" s="21">
        <v>35</v>
      </c>
      <c r="D10" s="21">
        <v>5</v>
      </c>
      <c r="E10" s="21">
        <v>5</v>
      </c>
      <c r="F10" s="21">
        <v>14</v>
      </c>
      <c r="G10" s="21">
        <v>1</v>
      </c>
      <c r="H10" s="21">
        <v>1</v>
      </c>
    </row>
    <row r="11" spans="1:8" x14ac:dyDescent="0.3">
      <c r="A11" s="21" t="s">
        <v>12</v>
      </c>
      <c r="B11" s="21">
        <f t="shared" si="0"/>
        <v>44</v>
      </c>
      <c r="C11" s="21">
        <v>18</v>
      </c>
      <c r="D11" s="21">
        <v>4</v>
      </c>
      <c r="E11" s="21">
        <v>2</v>
      </c>
      <c r="F11" s="21">
        <v>9</v>
      </c>
      <c r="G11" s="21">
        <v>1</v>
      </c>
      <c r="H11" s="21">
        <v>10</v>
      </c>
    </row>
    <row r="12" spans="1:8" x14ac:dyDescent="0.3">
      <c r="A12" s="21" t="s">
        <v>13</v>
      </c>
      <c r="B12" s="21">
        <f t="shared" si="0"/>
        <v>27</v>
      </c>
      <c r="C12" s="21">
        <v>13</v>
      </c>
      <c r="D12" s="21">
        <v>2</v>
      </c>
      <c r="E12" s="21">
        <v>2</v>
      </c>
      <c r="F12" s="21">
        <v>6</v>
      </c>
      <c r="G12" s="21">
        <v>0</v>
      </c>
      <c r="H12" s="21">
        <v>4</v>
      </c>
    </row>
    <row r="13" spans="1:8" x14ac:dyDescent="0.3">
      <c r="A13" s="21" t="s">
        <v>15</v>
      </c>
      <c r="B13" s="21">
        <f t="shared" si="0"/>
        <v>21</v>
      </c>
      <c r="C13" s="21">
        <v>10</v>
      </c>
      <c r="D13" s="21">
        <v>0</v>
      </c>
      <c r="E13" s="21">
        <v>3</v>
      </c>
      <c r="F13" s="21">
        <v>5</v>
      </c>
      <c r="G13" s="21">
        <v>1</v>
      </c>
      <c r="H13" s="21">
        <v>2</v>
      </c>
    </row>
    <row r="14" spans="1:8" x14ac:dyDescent="0.3">
      <c r="A14" s="21" t="s">
        <v>53</v>
      </c>
      <c r="B14" s="21">
        <f>C14+D14+E14+F14+G14+H14</f>
        <v>72</v>
      </c>
      <c r="C14" s="21">
        <v>38</v>
      </c>
      <c r="D14" s="21">
        <v>11</v>
      </c>
      <c r="E14" s="21">
        <v>3</v>
      </c>
      <c r="F14" s="21">
        <v>6</v>
      </c>
      <c r="G14" s="21">
        <v>1</v>
      </c>
      <c r="H14" s="21">
        <v>13</v>
      </c>
    </row>
    <row r="15" spans="1:8" x14ac:dyDescent="0.3">
      <c r="A15" s="21" t="s">
        <v>58</v>
      </c>
      <c r="B15" s="21">
        <f t="shared" ref="B15" si="1">C15+D15+E15+F15+G15+H15</f>
        <v>86</v>
      </c>
      <c r="C15" s="21">
        <v>40</v>
      </c>
      <c r="D15" s="21">
        <v>12</v>
      </c>
      <c r="E15" s="21">
        <v>6</v>
      </c>
      <c r="F15" s="21">
        <v>10</v>
      </c>
      <c r="G15" s="21">
        <v>1</v>
      </c>
      <c r="H15" s="21">
        <v>17</v>
      </c>
    </row>
    <row r="16" spans="1:8" x14ac:dyDescent="0.3">
      <c r="A16" s="21" t="s">
        <v>65</v>
      </c>
      <c r="B16" s="21">
        <f>C16+D16+E16+F16+G16+H16</f>
        <v>75</v>
      </c>
      <c r="C16" s="21">
        <v>24</v>
      </c>
      <c r="D16" s="21">
        <v>14</v>
      </c>
      <c r="E16" s="21">
        <v>5</v>
      </c>
      <c r="F16" s="21">
        <v>14</v>
      </c>
      <c r="G16" s="21">
        <v>0</v>
      </c>
      <c r="H16" s="21">
        <v>18</v>
      </c>
    </row>
    <row r="17" spans="1:8" s="20" customFormat="1" x14ac:dyDescent="0.3">
      <c r="A17" s="17" t="s">
        <v>67</v>
      </c>
      <c r="B17" s="17">
        <f>C17+D17+E17+F17+G17+H17</f>
        <v>55</v>
      </c>
      <c r="C17" s="17">
        <v>36</v>
      </c>
      <c r="D17" s="17">
        <v>5</v>
      </c>
      <c r="E17" s="17">
        <v>1</v>
      </c>
      <c r="F17" s="17">
        <v>3</v>
      </c>
      <c r="G17" s="17">
        <v>0</v>
      </c>
      <c r="H17" s="17">
        <v>10</v>
      </c>
    </row>
    <row r="18" spans="1:8" x14ac:dyDescent="0.3">
      <c r="A18" s="17" t="s">
        <v>68</v>
      </c>
      <c r="B18" s="17">
        <f>SUM(C18:H18)</f>
        <v>42</v>
      </c>
      <c r="C18" s="17">
        <v>19</v>
      </c>
      <c r="D18" s="17">
        <v>5</v>
      </c>
      <c r="E18" s="17">
        <v>3</v>
      </c>
      <c r="F18" s="17">
        <v>4</v>
      </c>
      <c r="G18" s="17">
        <v>0</v>
      </c>
      <c r="H18" s="17">
        <v>11</v>
      </c>
    </row>
    <row r="19" spans="1:8" s="20" customFormat="1" x14ac:dyDescent="0.3">
      <c r="A19" s="17" t="s">
        <v>69</v>
      </c>
      <c r="B19" s="17">
        <f>SUM(C19:H19)</f>
        <v>47</v>
      </c>
      <c r="C19" s="17">
        <v>25</v>
      </c>
      <c r="D19" s="17">
        <v>9</v>
      </c>
      <c r="E19" s="17">
        <v>0</v>
      </c>
      <c r="F19" s="17">
        <v>6</v>
      </c>
      <c r="G19" s="17">
        <v>0</v>
      </c>
      <c r="H19" s="17">
        <v>7</v>
      </c>
    </row>
    <row r="20" spans="1:8" s="20" customFormat="1" x14ac:dyDescent="0.3">
      <c r="A20" s="17" t="s">
        <v>70</v>
      </c>
      <c r="B20" s="17">
        <f>SUM(C20:H20)</f>
        <v>59</v>
      </c>
      <c r="C20" s="17">
        <v>25</v>
      </c>
      <c r="D20" s="17">
        <v>10</v>
      </c>
      <c r="E20" s="17">
        <v>3</v>
      </c>
      <c r="F20" s="17">
        <v>7</v>
      </c>
      <c r="G20" s="17">
        <v>0</v>
      </c>
      <c r="H20" s="17">
        <v>14</v>
      </c>
    </row>
    <row r="21" spans="1:8" s="12" customFormat="1" x14ac:dyDescent="0.3">
      <c r="A21" s="18" t="s">
        <v>71</v>
      </c>
      <c r="B21" s="18">
        <f>SUM(C21:H21)</f>
        <v>27</v>
      </c>
      <c r="C21" s="18">
        <v>5</v>
      </c>
      <c r="D21" s="18">
        <v>7</v>
      </c>
      <c r="E21" s="18">
        <v>1</v>
      </c>
      <c r="F21" s="18">
        <v>1</v>
      </c>
      <c r="G21" s="18">
        <v>0</v>
      </c>
      <c r="H21" s="18">
        <v>13</v>
      </c>
    </row>
    <row r="22" spans="1:8" x14ac:dyDescent="0.3">
      <c r="A22" s="18" t="s">
        <v>16</v>
      </c>
      <c r="B22" s="18">
        <f>SUM(B2:B20)</f>
        <v>1473</v>
      </c>
      <c r="C22" s="18">
        <f t="shared" ref="C22:H22" si="2">SUM(C2:C21)</f>
        <v>946</v>
      </c>
      <c r="D22" s="18">
        <f t="shared" si="2"/>
        <v>102</v>
      </c>
      <c r="E22" s="18">
        <f t="shared" si="2"/>
        <v>99</v>
      </c>
      <c r="F22" s="18">
        <f t="shared" si="2"/>
        <v>159</v>
      </c>
      <c r="G22" s="18">
        <f t="shared" si="2"/>
        <v>19</v>
      </c>
      <c r="H22" s="18">
        <f t="shared" si="2"/>
        <v>175</v>
      </c>
    </row>
    <row r="26" spans="1:8" x14ac:dyDescent="0.3">
      <c r="A26" s="1"/>
      <c r="B26" s="1"/>
      <c r="C26" s="1"/>
    </row>
    <row r="27" spans="1:8" x14ac:dyDescent="0.3">
      <c r="A27" s="1"/>
      <c r="B27" s="2"/>
      <c r="C27" s="3"/>
    </row>
    <row r="28" spans="1:8" x14ac:dyDescent="0.3">
      <c r="A28" s="3"/>
      <c r="B28" s="2"/>
      <c r="C28" s="3"/>
    </row>
    <row r="29" spans="1:8" x14ac:dyDescent="0.3">
      <c r="A29" s="3"/>
      <c r="B29" s="2"/>
      <c r="C29" s="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6"/>
  <sheetViews>
    <sheetView workbookViewId="0">
      <selection activeCell="E21" sqref="E21"/>
    </sheetView>
  </sheetViews>
  <sheetFormatPr defaultRowHeight="16.5" x14ac:dyDescent="0.3"/>
  <cols>
    <col min="1" max="1" width="13.375" customWidth="1"/>
    <col min="2" max="2" width="10.875" customWidth="1"/>
    <col min="3" max="4" width="10.625" customWidth="1"/>
  </cols>
  <sheetData>
    <row r="1" spans="1:4" x14ac:dyDescent="0.3">
      <c r="A1" s="22" t="s">
        <v>0</v>
      </c>
      <c r="B1" s="22" t="s">
        <v>41</v>
      </c>
      <c r="C1" s="22" t="s">
        <v>42</v>
      </c>
      <c r="D1" s="22" t="s">
        <v>54</v>
      </c>
    </row>
    <row r="2" spans="1:4" x14ac:dyDescent="0.3">
      <c r="A2" s="22" t="s">
        <v>3</v>
      </c>
      <c r="B2" s="22">
        <f t="shared" ref="B2:B19" si="0">SUM(C2:D2)</f>
        <v>108</v>
      </c>
      <c r="C2" s="22">
        <v>13</v>
      </c>
      <c r="D2" s="22">
        <v>95</v>
      </c>
    </row>
    <row r="3" spans="1:4" x14ac:dyDescent="0.3">
      <c r="A3" s="22" t="s">
        <v>4</v>
      </c>
      <c r="B3" s="22">
        <f t="shared" si="0"/>
        <v>182</v>
      </c>
      <c r="C3" s="22">
        <v>19</v>
      </c>
      <c r="D3" s="22">
        <v>163</v>
      </c>
    </row>
    <row r="4" spans="1:4" x14ac:dyDescent="0.3">
      <c r="A4" s="22" t="s">
        <v>5</v>
      </c>
      <c r="B4" s="22">
        <f t="shared" si="0"/>
        <v>132</v>
      </c>
      <c r="C4" s="22">
        <v>16</v>
      </c>
      <c r="D4" s="22">
        <v>116</v>
      </c>
    </row>
    <row r="5" spans="1:4" x14ac:dyDescent="0.3">
      <c r="A5" s="22" t="s">
        <v>6</v>
      </c>
      <c r="B5" s="22">
        <f t="shared" si="0"/>
        <v>176</v>
      </c>
      <c r="C5" s="22">
        <v>10</v>
      </c>
      <c r="D5" s="22">
        <v>166</v>
      </c>
    </row>
    <row r="6" spans="1:4" x14ac:dyDescent="0.3">
      <c r="A6" s="22" t="s">
        <v>7</v>
      </c>
      <c r="B6" s="22">
        <f t="shared" si="0"/>
        <v>122</v>
      </c>
      <c r="C6" s="22">
        <v>5</v>
      </c>
      <c r="D6" s="22">
        <v>117</v>
      </c>
    </row>
    <row r="7" spans="1:4" x14ac:dyDescent="0.3">
      <c r="A7" s="22" t="s">
        <v>8</v>
      </c>
      <c r="B7" s="22">
        <f t="shared" si="0"/>
        <v>170</v>
      </c>
      <c r="C7" s="22">
        <v>12</v>
      </c>
      <c r="D7" s="22">
        <v>158</v>
      </c>
    </row>
    <row r="8" spans="1:4" x14ac:dyDescent="0.3">
      <c r="A8" s="22" t="s">
        <v>9</v>
      </c>
      <c r="B8" s="22">
        <f t="shared" si="0"/>
        <v>130</v>
      </c>
      <c r="C8" s="22">
        <v>7</v>
      </c>
      <c r="D8" s="22">
        <v>123</v>
      </c>
    </row>
    <row r="9" spans="1:4" x14ac:dyDescent="0.3">
      <c r="A9" s="22" t="s">
        <v>10</v>
      </c>
      <c r="B9" s="22">
        <f t="shared" si="0"/>
        <v>80</v>
      </c>
      <c r="C9" s="22">
        <v>4</v>
      </c>
      <c r="D9" s="22">
        <v>76</v>
      </c>
    </row>
    <row r="10" spans="1:4" x14ac:dyDescent="0.3">
      <c r="A10" s="22" t="s">
        <v>11</v>
      </c>
      <c r="B10" s="22">
        <f t="shared" si="0"/>
        <v>66</v>
      </c>
      <c r="C10" s="22">
        <v>9</v>
      </c>
      <c r="D10" s="22">
        <v>57</v>
      </c>
    </row>
    <row r="11" spans="1:4" x14ac:dyDescent="0.3">
      <c r="A11" s="22" t="s">
        <v>12</v>
      </c>
      <c r="B11" s="22">
        <f t="shared" si="0"/>
        <v>45</v>
      </c>
      <c r="C11" s="22">
        <v>4</v>
      </c>
      <c r="D11" s="22">
        <v>41</v>
      </c>
    </row>
    <row r="12" spans="1:4" x14ac:dyDescent="0.3">
      <c r="A12" s="22" t="s">
        <v>13</v>
      </c>
      <c r="B12" s="22">
        <f t="shared" si="0"/>
        <v>29</v>
      </c>
      <c r="C12" s="22">
        <v>3</v>
      </c>
      <c r="D12" s="22">
        <v>26</v>
      </c>
    </row>
    <row r="13" spans="1:4" x14ac:dyDescent="0.3">
      <c r="A13" s="22" t="s">
        <v>14</v>
      </c>
      <c r="B13" s="22">
        <f t="shared" si="0"/>
        <v>24</v>
      </c>
      <c r="C13" s="22">
        <v>3</v>
      </c>
      <c r="D13" s="22">
        <v>21</v>
      </c>
    </row>
    <row r="14" spans="1:4" x14ac:dyDescent="0.3">
      <c r="A14" s="22" t="s">
        <v>52</v>
      </c>
      <c r="B14" s="22">
        <f t="shared" si="0"/>
        <v>77</v>
      </c>
      <c r="C14" s="22">
        <v>3</v>
      </c>
      <c r="D14" s="22">
        <v>74</v>
      </c>
    </row>
    <row r="15" spans="1:4" x14ac:dyDescent="0.3">
      <c r="A15" s="22" t="s">
        <v>55</v>
      </c>
      <c r="B15" s="22">
        <f t="shared" si="0"/>
        <v>91</v>
      </c>
      <c r="C15" s="22">
        <v>10</v>
      </c>
      <c r="D15" s="22">
        <v>81</v>
      </c>
    </row>
    <row r="16" spans="1:4" x14ac:dyDescent="0.3">
      <c r="A16" s="22" t="s">
        <v>66</v>
      </c>
      <c r="B16" s="22">
        <f t="shared" si="0"/>
        <v>80</v>
      </c>
      <c r="C16" s="22">
        <v>5</v>
      </c>
      <c r="D16" s="22">
        <v>75</v>
      </c>
    </row>
    <row r="17" spans="1:4" x14ac:dyDescent="0.3">
      <c r="A17" s="9" t="s">
        <v>67</v>
      </c>
      <c r="B17" s="9">
        <f t="shared" si="0"/>
        <v>56</v>
      </c>
      <c r="C17" s="9">
        <v>4</v>
      </c>
      <c r="D17" s="9">
        <v>52</v>
      </c>
    </row>
    <row r="18" spans="1:4" x14ac:dyDescent="0.3">
      <c r="A18" s="9" t="s">
        <v>68</v>
      </c>
      <c r="B18" s="9">
        <f t="shared" si="0"/>
        <v>43</v>
      </c>
      <c r="C18" s="9">
        <v>6</v>
      </c>
      <c r="D18" s="9">
        <v>37</v>
      </c>
    </row>
    <row r="19" spans="1:4" s="20" customFormat="1" x14ac:dyDescent="0.3">
      <c r="A19" s="9" t="s">
        <v>69</v>
      </c>
      <c r="B19" s="9">
        <f t="shared" si="0"/>
        <v>48</v>
      </c>
      <c r="C19" s="9">
        <v>11</v>
      </c>
      <c r="D19" s="9">
        <v>37</v>
      </c>
    </row>
    <row r="20" spans="1:4" s="20" customFormat="1" x14ac:dyDescent="0.3">
      <c r="A20" s="9" t="s">
        <v>70</v>
      </c>
      <c r="B20" s="9">
        <f>SUM(C20:D20)</f>
        <v>59</v>
      </c>
      <c r="C20" s="9">
        <v>7</v>
      </c>
      <c r="D20" s="9">
        <v>52</v>
      </c>
    </row>
    <row r="21" spans="1:4" x14ac:dyDescent="0.3">
      <c r="A21" s="11" t="s">
        <v>71</v>
      </c>
      <c r="B21" s="11">
        <f>SUM(C21:D21)</f>
        <v>28</v>
      </c>
      <c r="C21" s="11">
        <v>1</v>
      </c>
      <c r="D21" s="11">
        <v>27</v>
      </c>
    </row>
    <row r="22" spans="1:4" x14ac:dyDescent="0.3">
      <c r="A22" s="11" t="s">
        <v>16</v>
      </c>
      <c r="B22" s="13">
        <f>SUM(B2:B21)</f>
        <v>1746</v>
      </c>
      <c r="C22" s="13">
        <f t="shared" ref="C22:D22" si="1">SUM(C2:C21)</f>
        <v>152</v>
      </c>
      <c r="D22" s="13">
        <f t="shared" si="1"/>
        <v>1594</v>
      </c>
    </row>
    <row r="24" spans="1:4" x14ac:dyDescent="0.3">
      <c r="A24" s="4"/>
    </row>
    <row r="25" spans="1:4" x14ac:dyDescent="0.3">
      <c r="A25" s="5"/>
    </row>
    <row r="26" spans="1:4" s="1" customFormat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7"/>
  <sheetViews>
    <sheetView workbookViewId="0">
      <selection activeCell="A21" sqref="A21"/>
    </sheetView>
  </sheetViews>
  <sheetFormatPr defaultRowHeight="16.5" x14ac:dyDescent="0.3"/>
  <cols>
    <col min="1" max="1" width="13.375" customWidth="1"/>
    <col min="2" max="2" width="12.875" customWidth="1"/>
    <col min="3" max="5" width="16.625" customWidth="1"/>
  </cols>
  <sheetData>
    <row r="1" spans="1:5" x14ac:dyDescent="0.3">
      <c r="A1" s="9" t="s">
        <v>0</v>
      </c>
      <c r="B1" s="9" t="s">
        <v>41</v>
      </c>
      <c r="C1" s="9" t="s">
        <v>49</v>
      </c>
      <c r="D1" s="9" t="s">
        <v>47</v>
      </c>
      <c r="E1" s="9" t="s">
        <v>48</v>
      </c>
    </row>
    <row r="2" spans="1:5" x14ac:dyDescent="0.3">
      <c r="A2" s="9" t="s">
        <v>3</v>
      </c>
      <c r="B2" s="9">
        <f>SUM(C2:E2)</f>
        <v>108</v>
      </c>
      <c r="C2" s="9">
        <v>105</v>
      </c>
      <c r="D2" s="9">
        <v>2</v>
      </c>
      <c r="E2" s="9">
        <v>1</v>
      </c>
    </row>
    <row r="3" spans="1:5" x14ac:dyDescent="0.3">
      <c r="A3" s="9" t="s">
        <v>4</v>
      </c>
      <c r="B3" s="9">
        <f t="shared" ref="B3:B14" si="0">SUM(C3:E3)</f>
        <v>182</v>
      </c>
      <c r="C3" s="9">
        <v>175</v>
      </c>
      <c r="D3" s="9">
        <v>2</v>
      </c>
      <c r="E3" s="9">
        <v>5</v>
      </c>
    </row>
    <row r="4" spans="1:5" x14ac:dyDescent="0.3">
      <c r="A4" s="9" t="s">
        <v>5</v>
      </c>
      <c r="B4" s="9">
        <f t="shared" si="0"/>
        <v>132</v>
      </c>
      <c r="C4" s="9">
        <v>125</v>
      </c>
      <c r="D4" s="9">
        <v>5</v>
      </c>
      <c r="E4" s="9">
        <v>2</v>
      </c>
    </row>
    <row r="5" spans="1:5" x14ac:dyDescent="0.3">
      <c r="A5" s="9" t="s">
        <v>6</v>
      </c>
      <c r="B5" s="9">
        <f t="shared" si="0"/>
        <v>176</v>
      </c>
      <c r="C5" s="9">
        <v>170</v>
      </c>
      <c r="D5" s="9">
        <v>5</v>
      </c>
      <c r="E5" s="9">
        <v>1</v>
      </c>
    </row>
    <row r="6" spans="1:5" x14ac:dyDescent="0.3">
      <c r="A6" s="9" t="s">
        <v>7</v>
      </c>
      <c r="B6" s="9">
        <f t="shared" si="0"/>
        <v>122</v>
      </c>
      <c r="C6" s="9">
        <v>118</v>
      </c>
      <c r="D6" s="9">
        <v>2</v>
      </c>
      <c r="E6" s="9">
        <v>2</v>
      </c>
    </row>
    <row r="7" spans="1:5" x14ac:dyDescent="0.3">
      <c r="A7" s="9" t="s">
        <v>8</v>
      </c>
      <c r="B7" s="9">
        <f t="shared" si="0"/>
        <v>170</v>
      </c>
      <c r="C7" s="9">
        <v>165</v>
      </c>
      <c r="D7" s="9">
        <v>4</v>
      </c>
      <c r="E7" s="9">
        <v>1</v>
      </c>
    </row>
    <row r="8" spans="1:5" x14ac:dyDescent="0.3">
      <c r="A8" s="9" t="s">
        <v>9</v>
      </c>
      <c r="B8" s="9">
        <f t="shared" si="0"/>
        <v>130</v>
      </c>
      <c r="C8" s="9">
        <v>124</v>
      </c>
      <c r="D8" s="9">
        <v>2</v>
      </c>
      <c r="E8" s="9">
        <v>4</v>
      </c>
    </row>
    <row r="9" spans="1:5" x14ac:dyDescent="0.3">
      <c r="A9" s="9" t="s">
        <v>10</v>
      </c>
      <c r="B9" s="9">
        <f t="shared" si="0"/>
        <v>80</v>
      </c>
      <c r="C9" s="9">
        <v>78</v>
      </c>
      <c r="D9" s="9">
        <v>0</v>
      </c>
      <c r="E9" s="9">
        <v>2</v>
      </c>
    </row>
    <row r="10" spans="1:5" x14ac:dyDescent="0.3">
      <c r="A10" s="9" t="s">
        <v>11</v>
      </c>
      <c r="B10" s="9">
        <f t="shared" si="0"/>
        <v>66</v>
      </c>
      <c r="C10" s="9">
        <v>58</v>
      </c>
      <c r="D10" s="9">
        <v>4</v>
      </c>
      <c r="E10" s="9">
        <v>4</v>
      </c>
    </row>
    <row r="11" spans="1:5" x14ac:dyDescent="0.3">
      <c r="A11" s="9" t="s">
        <v>12</v>
      </c>
      <c r="B11" s="9">
        <f t="shared" si="0"/>
        <v>45</v>
      </c>
      <c r="C11" s="9">
        <v>43</v>
      </c>
      <c r="D11" s="9">
        <v>0</v>
      </c>
      <c r="E11" s="9">
        <v>2</v>
      </c>
    </row>
    <row r="12" spans="1:5" x14ac:dyDescent="0.3">
      <c r="A12" s="9" t="s">
        <v>13</v>
      </c>
      <c r="B12" s="9">
        <f t="shared" si="0"/>
        <v>29</v>
      </c>
      <c r="C12" s="9">
        <v>29</v>
      </c>
      <c r="D12" s="9">
        <v>0</v>
      </c>
      <c r="E12" s="9">
        <v>0</v>
      </c>
    </row>
    <row r="13" spans="1:5" x14ac:dyDescent="0.3">
      <c r="A13" s="9" t="s">
        <v>14</v>
      </c>
      <c r="B13" s="9">
        <f t="shared" si="0"/>
        <v>24</v>
      </c>
      <c r="C13" s="9">
        <v>24</v>
      </c>
      <c r="D13" s="9">
        <v>0</v>
      </c>
      <c r="E13" s="9">
        <v>0</v>
      </c>
    </row>
    <row r="14" spans="1:5" x14ac:dyDescent="0.3">
      <c r="A14" s="9" t="s">
        <v>51</v>
      </c>
      <c r="B14" s="9">
        <f t="shared" si="0"/>
        <v>77</v>
      </c>
      <c r="C14" s="9">
        <v>65</v>
      </c>
      <c r="D14" s="9">
        <v>3</v>
      </c>
      <c r="E14" s="9">
        <v>9</v>
      </c>
    </row>
    <row r="15" spans="1:5" x14ac:dyDescent="0.3">
      <c r="A15" s="9" t="s">
        <v>57</v>
      </c>
      <c r="B15" s="9">
        <v>91</v>
      </c>
      <c r="C15" s="9">
        <v>72</v>
      </c>
      <c r="D15" s="9">
        <v>5</v>
      </c>
      <c r="E15" s="9">
        <v>14</v>
      </c>
    </row>
    <row r="16" spans="1:5" x14ac:dyDescent="0.3">
      <c r="A16" s="9" t="s">
        <v>65</v>
      </c>
      <c r="B16" s="9">
        <f>C16+D16+E16</f>
        <v>80</v>
      </c>
      <c r="C16" s="9">
        <v>62</v>
      </c>
      <c r="D16" s="9">
        <v>4</v>
      </c>
      <c r="E16" s="9">
        <v>14</v>
      </c>
    </row>
    <row r="17" spans="1:5" x14ac:dyDescent="0.3">
      <c r="A17" s="9" t="s">
        <v>67</v>
      </c>
      <c r="B17" s="9">
        <f>SUM(C17:E17)</f>
        <v>56</v>
      </c>
      <c r="C17" s="9">
        <v>50</v>
      </c>
      <c r="D17" s="9">
        <v>1</v>
      </c>
      <c r="E17" s="9">
        <v>5</v>
      </c>
    </row>
    <row r="18" spans="1:5" x14ac:dyDescent="0.3">
      <c r="A18" s="9" t="s">
        <v>68</v>
      </c>
      <c r="B18" s="9">
        <f>SUM(C18:E18)</f>
        <v>43</v>
      </c>
      <c r="C18" s="9">
        <v>37</v>
      </c>
      <c r="D18" s="9">
        <v>1</v>
      </c>
      <c r="E18" s="9">
        <v>5</v>
      </c>
    </row>
    <row r="19" spans="1:5" s="20" customFormat="1" x14ac:dyDescent="0.3">
      <c r="A19" s="9" t="s">
        <v>69</v>
      </c>
      <c r="B19" s="9">
        <f>SUM(C19:E19)</f>
        <v>48</v>
      </c>
      <c r="C19" s="9">
        <v>38</v>
      </c>
      <c r="D19" s="9">
        <v>0</v>
      </c>
      <c r="E19" s="9">
        <v>10</v>
      </c>
    </row>
    <row r="20" spans="1:5" s="20" customFormat="1" x14ac:dyDescent="0.3">
      <c r="A20" s="9" t="s">
        <v>70</v>
      </c>
      <c r="B20" s="9">
        <f>SUM(C20:E20)</f>
        <v>59</v>
      </c>
      <c r="C20" s="9">
        <v>47</v>
      </c>
      <c r="D20" s="9">
        <v>1</v>
      </c>
      <c r="E20" s="9">
        <v>11</v>
      </c>
    </row>
    <row r="21" spans="1:5" x14ac:dyDescent="0.3">
      <c r="A21" s="11" t="s">
        <v>71</v>
      </c>
      <c r="B21" s="11">
        <f>SUM(C21:E21)</f>
        <v>28</v>
      </c>
      <c r="C21" s="11">
        <v>20</v>
      </c>
      <c r="D21" s="11">
        <v>2</v>
      </c>
      <c r="E21" s="11">
        <v>6</v>
      </c>
    </row>
    <row r="22" spans="1:5" x14ac:dyDescent="0.3">
      <c r="A22" s="26" t="s">
        <v>16</v>
      </c>
      <c r="B22" s="27">
        <f>SUM(B2:B21)</f>
        <v>1746</v>
      </c>
      <c r="C22" s="27">
        <f t="shared" ref="C22:E22" si="1">SUM(C2:C21)</f>
        <v>1605</v>
      </c>
      <c r="D22" s="27">
        <f t="shared" si="1"/>
        <v>43</v>
      </c>
      <c r="E22" s="27">
        <f t="shared" si="1"/>
        <v>98</v>
      </c>
    </row>
    <row r="26" spans="1:5" ht="17.25" customHeight="1" x14ac:dyDescent="0.3"/>
    <row r="27" spans="1:5" x14ac:dyDescent="0.3">
      <c r="A27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총괄현황</vt:lpstr>
      <vt:lpstr>승강기종류별</vt:lpstr>
      <vt:lpstr>건물용도별</vt:lpstr>
      <vt:lpstr>사고원인별</vt:lpstr>
      <vt:lpstr>피해정도별</vt:lpstr>
      <vt:lpstr>피해자구분별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예성 조</cp:lastModifiedBy>
  <dcterms:created xsi:type="dcterms:W3CDTF">2019-01-18T05:25:29Z</dcterms:created>
  <dcterms:modified xsi:type="dcterms:W3CDTF">2026-07-20T01:17:25Z</dcterms:modified>
</cp:coreProperties>
</file>